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LAP KEU 2024\KERTAS KERJA 2024\TIM BOS 2024\"/>
    </mc:Choice>
  </mc:AlternateContent>
  <xr:revisionPtr revIDLastSave="0" documentId="13_ncr:1_{B17D4336-FA74-466A-A57A-6AE23505A8FF}" xr6:coauthVersionLast="47" xr6:coauthVersionMax="47" xr10:uidLastSave="{00000000-0000-0000-0000-000000000000}"/>
  <bookViews>
    <workbookView xWindow="-120" yWindow="-120" windowWidth="20730" windowHeight="11040" xr2:uid="{3BEB735D-6456-4DF8-ACD9-94F00DD63F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" i="1" l="1"/>
  <c r="X32" i="1"/>
  <c r="J32" i="1" l="1"/>
  <c r="I32" i="1"/>
  <c r="H32" i="1"/>
  <c r="G32" i="1"/>
  <c r="P32" i="1"/>
  <c r="F32" i="1"/>
  <c r="E32" i="1"/>
  <c r="D32" i="1"/>
  <c r="P33" i="1" l="1"/>
  <c r="AB7" i="1" l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W6" i="1"/>
  <c r="V6" i="1"/>
  <c r="V32" i="1" s="1"/>
  <c r="W32" i="1" l="1"/>
  <c r="W34" i="1" s="1"/>
  <c r="Y32" i="1" l="1"/>
  <c r="AA32" i="1" s="1"/>
  <c r="AB32" i="1" s="1"/>
  <c r="M30" i="1" l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M6" i="1"/>
  <c r="M32" i="1" l="1"/>
  <c r="L32" i="1"/>
</calcChain>
</file>

<file path=xl/sharedStrings.xml><?xml version="1.0" encoding="utf-8"?>
<sst xmlns="http://schemas.openxmlformats.org/spreadsheetml/2006/main" count="88" uniqueCount="65">
  <si>
    <t>NAMA SEKOLAH</t>
  </si>
  <si>
    <t>SALDO AWAL</t>
  </si>
  <si>
    <t>PENDAPATAN</t>
  </si>
  <si>
    <t>TAHAP 2</t>
  </si>
  <si>
    <t>TAHAP 1</t>
  </si>
  <si>
    <t>BELANJA</t>
  </si>
  <si>
    <t>SALDO</t>
  </si>
  <si>
    <t>SALDO AKHIR</t>
  </si>
  <si>
    <t>MUTASI</t>
  </si>
  <si>
    <t>NO</t>
  </si>
  <si>
    <t>NPSN</t>
  </si>
  <si>
    <t>REGULER</t>
  </si>
  <si>
    <t>KINERJA</t>
  </si>
  <si>
    <t>5.1</t>
  </si>
  <si>
    <t>5.2</t>
  </si>
  <si>
    <t>40316330</t>
  </si>
  <si>
    <t>TK. NEGERI BENTENG NO. 1 KEPULAUAN SELAYAR</t>
  </si>
  <si>
    <t>40316420</t>
  </si>
  <si>
    <t>TK. NEGERI POLEBUNGING NO. 2 KEPULAUAN SELAYAR</t>
  </si>
  <si>
    <t>40316390</t>
  </si>
  <si>
    <t>TK. NEGERI BATANGMATA NO. 3 KEPULAUAN SELAYAR</t>
  </si>
  <si>
    <t>40316325</t>
  </si>
  <si>
    <t>TK. NEGERI BENTENG SELATAN NO. 4 KEPULAUAN SELAYAR</t>
  </si>
  <si>
    <t>40316331</t>
  </si>
  <si>
    <t>TK. NEGERI PADANG NO. 5 KEPULAUAN SELAYAR</t>
  </si>
  <si>
    <t>40316358</t>
  </si>
  <si>
    <t>TK. NEGERI PARIANGAN NO. 6 KEPULAUAN SELAYAR</t>
  </si>
  <si>
    <t>40316430</t>
  </si>
  <si>
    <t>TK. NEGERI BARUGAIYA NO. 7 KEPULAUAN SELAYAR</t>
  </si>
  <si>
    <t>40316372</t>
  </si>
  <si>
    <t>TK. NEGERI KEMBANG RAGI NO. 8 KEPULAUAN SELAYAR</t>
  </si>
  <si>
    <t>40316395</t>
  </si>
  <si>
    <t>TK. NEGERI LAMBONGAN NO. 9 KEPULAUAN SELAYAR</t>
  </si>
  <si>
    <t>40316379</t>
  </si>
  <si>
    <t>TK. NEGERI MAJAPAHIT NO. 10 KEPULAUAN SELAYAR</t>
  </si>
  <si>
    <t>40317668</t>
  </si>
  <si>
    <t>TK. NEGERI TODAKKE NO. 11 KEPULAUAN SELAYAR</t>
  </si>
  <si>
    <t>40316417</t>
  </si>
  <si>
    <t>TK. NEGERI TENRO NO. 12 KEPULAUAN SELAYAR</t>
  </si>
  <si>
    <t>40316434</t>
  </si>
  <si>
    <t>TK. NEGERI MARE-MARE NO. 13 KEPULAUAN SELAYAR</t>
  </si>
  <si>
    <t>40316348</t>
  </si>
  <si>
    <t>TK. NEGERI LOPI-LOPI NO. 14 KEPULAUAN SELAYAR</t>
  </si>
  <si>
    <t>40316432</t>
  </si>
  <si>
    <t>TK. NEGERI PARAK NO. 15 KEPULAUAN SELAYAR</t>
  </si>
  <si>
    <t>40316359</t>
  </si>
  <si>
    <t>TK. NEGERI PAGARANGAN NO. 16 KEPULAUAN SELAYAR</t>
  </si>
  <si>
    <t>40316393</t>
  </si>
  <si>
    <t>TK. NEGERI MAHARAYYA NO. 17 KEPULAUAN SELAYAR</t>
  </si>
  <si>
    <t>40316388</t>
  </si>
  <si>
    <t>TK. NEGERI PULO MADU NO. 18 KEPULAUAN SELAYAR</t>
  </si>
  <si>
    <t>40316374</t>
  </si>
  <si>
    <t>TK. NEGERI LEMBANGBAJI NO. 19 KEPULAUAN SELAYAR</t>
  </si>
  <si>
    <t>40317748</t>
  </si>
  <si>
    <t>TK. NEGERI KAYUADI NO. 20 KEPULAUAN SELAYAR</t>
  </si>
  <si>
    <t>40316377</t>
  </si>
  <si>
    <t>TK. NEGERI BONTOBULAENG NO. 21 KEPULAUAN SELAYAR</t>
  </si>
  <si>
    <t>40316608</t>
  </si>
  <si>
    <t>TK. NEGERI TANABAU TENRO NO. 22 KEPULAUAN SELAYAR</t>
  </si>
  <si>
    <t>40316362</t>
  </si>
  <si>
    <t>TK. NEGERI BATANG NO. 23 KEPULAUAN SELAYAR</t>
  </si>
  <si>
    <t>40319214</t>
  </si>
  <si>
    <t>TK. NEGERI BALANG SEMBO NO. 24 KEPULAUAN SELAYAR</t>
  </si>
  <si>
    <t>40319152</t>
  </si>
  <si>
    <t>TK. NEGERI PEMBINA BENTENG NO. 25 KEPULAUAN SELAYAR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</si>
</sst>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164" fontId="0" fillId="0" borderId="0" xfId="1" applyNumberFormat="1" applyFont="1"/>
    <xf numFmtId="165" fontId="0" fillId="0" borderId="0" xfId="1" applyNumberFormat="1" applyFont="1"/>
    <xf numFmtId="165" fontId="0" fillId="2" borderId="1" xfId="1" applyNumberFormat="1" applyFont="1" applyFill="1" applyBorder="1"/>
    <xf numFmtId="165" fontId="2" fillId="2" borderId="1" xfId="1" applyNumberFormat="1" applyFont="1" applyFill="1" applyBorder="1" applyAlignment="1">
      <alignment horizontal="center"/>
    </xf>
    <xf numFmtId="165" fontId="0" fillId="3" borderId="1" xfId="1" applyNumberFormat="1" applyFont="1" applyFill="1" applyBorder="1"/>
    <xf numFmtId="165" fontId="0" fillId="3" borderId="0" xfId="1" applyNumberFormat="1" applyFont="1" applyFill="1"/>
    <xf numFmtId="49" fontId="3" fillId="2" borderId="8" xfId="1" applyNumberFormat="1" applyFont="1" applyFill="1" applyBorder="1" applyAlignment="1" applyProtection="1">
      <alignment horizontal="center" vertical="center"/>
    </xf>
    <xf numFmtId="165" fontId="2" fillId="4" borderId="1" xfId="1" applyNumberFormat="1" applyFont="1" applyFill="1" applyBorder="1" applyAlignment="1">
      <alignment horizontal="center"/>
    </xf>
    <xf numFmtId="165" fontId="0" fillId="4" borderId="1" xfId="1" applyNumberFormat="1" applyFont="1" applyFill="1" applyBorder="1"/>
    <xf numFmtId="49" fontId="3" fillId="4" borderId="8" xfId="1" applyNumberFormat="1" applyFont="1" applyFill="1" applyBorder="1" applyAlignment="1" applyProtection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65" fontId="0" fillId="4" borderId="2" xfId="1" applyNumberFormat="1" applyFont="1" applyFill="1" applyBorder="1"/>
    <xf numFmtId="165" fontId="0" fillId="4" borderId="8" xfId="1" applyNumberFormat="1" applyFont="1" applyFill="1" applyBorder="1"/>
    <xf numFmtId="43" fontId="0" fillId="0" borderId="0" xfId="1" applyFont="1"/>
    <xf numFmtId="43" fontId="0" fillId="0" borderId="0" xfId="0" applyNumberFormat="1"/>
    <xf numFmtId="165" fontId="0" fillId="0" borderId="0" xfId="0" applyNumberFormat="1"/>
    <xf numFmtId="165" fontId="0" fillId="6" borderId="0" xfId="1" applyNumberFormat="1" applyFont="1" applyFill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/>
    </xf>
    <xf numFmtId="165" fontId="2" fillId="2" borderId="5" xfId="1" applyNumberFormat="1" applyFont="1" applyFill="1" applyBorder="1" applyAlignment="1">
      <alignment horizontal="center"/>
    </xf>
    <xf numFmtId="165" fontId="2" fillId="4" borderId="2" xfId="1" applyNumberFormat="1" applyFont="1" applyFill="1" applyBorder="1" applyAlignment="1">
      <alignment horizontal="center" vertical="center"/>
    </xf>
    <xf numFmtId="165" fontId="2" fillId="4" borderId="3" xfId="1" applyNumberFormat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165" fontId="2" fillId="4" borderId="4" xfId="1" applyNumberFormat="1" applyFont="1" applyFill="1" applyBorder="1" applyAlignment="1">
      <alignment horizontal="center"/>
    </xf>
    <xf numFmtId="165" fontId="2" fillId="4" borderId="5" xfId="1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165" fontId="2" fillId="4" borderId="4" xfId="1" applyNumberFormat="1" applyFont="1" applyFill="1" applyBorder="1" applyAlignment="1">
      <alignment horizontal="center" vertical="center"/>
    </xf>
    <xf numFmtId="165" fontId="2" fillId="4" borderId="5" xfId="1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5" fontId="0" fillId="0" borderId="0" xfId="1" applyNumberFormat="1" applyFont="1" applyAlignment="1">
      <alignment horizontal="left"/>
    </xf>
    <xf numFmtId="165" fontId="2" fillId="3" borderId="2" xfId="1" applyNumberFormat="1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 vertical="center"/>
    </xf>
    <xf numFmtId="165" fontId="2" fillId="4" borderId="7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5C692-AE78-4781-AF15-9BC679981055}">
  <dimension ref="A2:AB369"/>
  <sheetViews>
    <sheetView tabSelected="1" topLeftCell="A4" workbookViewId="0">
      <pane xSplit="8265" topLeftCell="U1" activePane="topRight"/>
      <selection activeCell="C21" sqref="C21:C30"/>
      <selection pane="topRight" activeCell="AA17" sqref="AA17"/>
    </sheetView>
  </sheetViews>
  <sheetFormatPr defaultRowHeight="15" x14ac:dyDescent="0.25"/>
  <cols>
    <col min="2" max="2" width="11.28515625" customWidth="1"/>
    <col min="3" max="3" width="51.42578125" bestFit="1" customWidth="1"/>
    <col min="4" max="4" width="13.28515625" style="3" bestFit="1" customWidth="1"/>
    <col min="5" max="5" width="14.5703125" style="2" customWidth="1"/>
    <col min="6" max="6" width="21" style="3" bestFit="1" customWidth="1"/>
    <col min="7" max="8" width="21" style="3" customWidth="1"/>
    <col min="9" max="9" width="16.28515625" style="3" bestFit="1" customWidth="1"/>
    <col min="10" max="11" width="16.28515625" style="3" customWidth="1"/>
    <col min="12" max="12" width="14.42578125" style="3" bestFit="1" customWidth="1"/>
    <col min="13" max="13" width="14.42578125" style="3" customWidth="1"/>
    <col min="14" max="14" width="12.5703125" style="3" bestFit="1" customWidth="1"/>
    <col min="15" max="15" width="12.5703125" style="3" customWidth="1"/>
    <col min="16" max="16" width="21" style="3" bestFit="1" customWidth="1"/>
    <col min="17" max="17" width="21" style="3" customWidth="1"/>
    <col min="18" max="18" width="12.5703125" style="3" customWidth="1"/>
    <col min="19" max="19" width="14.85546875" style="3" customWidth="1"/>
    <col min="20" max="21" width="12.28515625" style="3" customWidth="1"/>
    <col min="22" max="22" width="12.7109375" style="3" bestFit="1" customWidth="1"/>
    <col min="23" max="23" width="12.7109375" style="3" customWidth="1"/>
    <col min="24" max="24" width="11.5703125" style="7" customWidth="1"/>
    <col min="25" max="25" width="13.7109375" customWidth="1"/>
    <col min="26" max="26" width="15.42578125" customWidth="1"/>
    <col min="27" max="27" width="13.42578125" customWidth="1"/>
    <col min="28" max="28" width="15" customWidth="1"/>
  </cols>
  <sheetData>
    <row r="2" spans="1:28" x14ac:dyDescent="0.25">
      <c r="A2" s="22" t="s">
        <v>9</v>
      </c>
      <c r="B2" s="22" t="s">
        <v>10</v>
      </c>
      <c r="C2" s="22" t="s">
        <v>0</v>
      </c>
      <c r="D2" s="39" t="s">
        <v>4</v>
      </c>
      <c r="E2" s="40"/>
      <c r="F2" s="40"/>
      <c r="G2" s="40"/>
      <c r="H2" s="40"/>
      <c r="I2" s="40"/>
      <c r="J2" s="40"/>
      <c r="K2" s="40"/>
      <c r="L2" s="40"/>
      <c r="M2" s="41"/>
      <c r="N2" s="28" t="s">
        <v>3</v>
      </c>
      <c r="O2" s="36"/>
      <c r="P2" s="36"/>
      <c r="Q2" s="36"/>
      <c r="R2" s="36"/>
      <c r="S2" s="36"/>
      <c r="T2" s="36"/>
      <c r="U2" s="36"/>
      <c r="V2" s="36"/>
      <c r="W2" s="29"/>
      <c r="X2" s="45" t="s">
        <v>8</v>
      </c>
    </row>
    <row r="3" spans="1:28" x14ac:dyDescent="0.25">
      <c r="A3" s="23"/>
      <c r="B3" s="23"/>
      <c r="C3" s="23"/>
      <c r="D3" s="42" t="s">
        <v>1</v>
      </c>
      <c r="E3" s="43"/>
      <c r="F3" s="37" t="s">
        <v>2</v>
      </c>
      <c r="G3" s="38"/>
      <c r="H3" s="37" t="s">
        <v>5</v>
      </c>
      <c r="I3" s="47"/>
      <c r="J3" s="47"/>
      <c r="K3" s="38"/>
      <c r="L3" s="37" t="s">
        <v>6</v>
      </c>
      <c r="M3" s="38"/>
      <c r="N3" s="25" t="s">
        <v>1</v>
      </c>
      <c r="O3" s="26"/>
      <c r="P3" s="25" t="s">
        <v>2</v>
      </c>
      <c r="Q3" s="26"/>
      <c r="R3" s="25" t="s">
        <v>5</v>
      </c>
      <c r="S3" s="27"/>
      <c r="T3" s="27"/>
      <c r="U3" s="26"/>
      <c r="V3" s="25" t="s">
        <v>7</v>
      </c>
      <c r="W3" s="26"/>
      <c r="X3" s="46"/>
    </row>
    <row r="4" spans="1:28" x14ac:dyDescent="0.25">
      <c r="A4" s="23"/>
      <c r="B4" s="23"/>
      <c r="C4" s="23"/>
      <c r="D4" s="30" t="s">
        <v>11</v>
      </c>
      <c r="E4" s="32" t="s">
        <v>12</v>
      </c>
      <c r="F4" s="30" t="s">
        <v>11</v>
      </c>
      <c r="G4" s="30" t="s">
        <v>12</v>
      </c>
      <c r="H4" s="34" t="s">
        <v>11</v>
      </c>
      <c r="I4" s="35"/>
      <c r="J4" s="34" t="s">
        <v>12</v>
      </c>
      <c r="K4" s="35"/>
      <c r="L4" s="9" t="s">
        <v>11</v>
      </c>
      <c r="M4" s="9" t="s">
        <v>12</v>
      </c>
      <c r="N4" s="5" t="s">
        <v>11</v>
      </c>
      <c r="O4" s="5" t="s">
        <v>12</v>
      </c>
      <c r="P4" s="5" t="s">
        <v>11</v>
      </c>
      <c r="Q4" s="5" t="s">
        <v>12</v>
      </c>
      <c r="R4" s="28" t="s">
        <v>11</v>
      </c>
      <c r="S4" s="29"/>
      <c r="T4" s="28" t="s">
        <v>12</v>
      </c>
      <c r="U4" s="29"/>
      <c r="V4" s="5" t="s">
        <v>11</v>
      </c>
      <c r="W4" s="5" t="s">
        <v>12</v>
      </c>
      <c r="X4" s="6"/>
    </row>
    <row r="5" spans="1:28" x14ac:dyDescent="0.25">
      <c r="A5" s="24"/>
      <c r="B5" s="24"/>
      <c r="C5" s="24"/>
      <c r="D5" s="31"/>
      <c r="E5" s="33"/>
      <c r="F5" s="31"/>
      <c r="G5" s="31"/>
      <c r="H5" s="11" t="s">
        <v>13</v>
      </c>
      <c r="I5" s="11" t="s">
        <v>14</v>
      </c>
      <c r="J5" s="11" t="s">
        <v>13</v>
      </c>
      <c r="K5" s="11" t="s">
        <v>14</v>
      </c>
      <c r="L5" s="10"/>
      <c r="M5" s="10"/>
      <c r="N5" s="4"/>
      <c r="O5" s="4"/>
      <c r="P5" s="4"/>
      <c r="Q5" s="4"/>
      <c r="R5" s="8" t="s">
        <v>13</v>
      </c>
      <c r="S5" s="8" t="s">
        <v>14</v>
      </c>
      <c r="T5" s="8" t="s">
        <v>13</v>
      </c>
      <c r="U5" s="8" t="s">
        <v>14</v>
      </c>
      <c r="V5" s="4"/>
      <c r="W5" s="4"/>
      <c r="X5" s="6"/>
    </row>
    <row r="6" spans="1:28" x14ac:dyDescent="0.25">
      <c r="A6" s="1">
        <v>1</v>
      </c>
      <c r="B6" s="12" t="s">
        <v>15</v>
      </c>
      <c r="C6" s="13" t="s">
        <v>16</v>
      </c>
      <c r="D6" s="10">
        <v>32860000</v>
      </c>
      <c r="E6" s="10">
        <v>30000000</v>
      </c>
      <c r="F6" s="10">
        <v>17085000</v>
      </c>
      <c r="G6" s="10">
        <v>15000000</v>
      </c>
      <c r="H6" s="10">
        <v>41145000</v>
      </c>
      <c r="I6" s="10">
        <v>8800000</v>
      </c>
      <c r="J6" s="10">
        <v>30000000</v>
      </c>
      <c r="K6" s="10">
        <v>0</v>
      </c>
      <c r="L6" s="10">
        <f>D6+F6-H6-I6</f>
        <v>0</v>
      </c>
      <c r="M6" s="10">
        <f>E6+G6-J6</f>
        <v>15000000</v>
      </c>
      <c r="N6" s="4">
        <v>0</v>
      </c>
      <c r="O6" s="4">
        <v>15000000</v>
      </c>
      <c r="P6" s="4">
        <v>17085000</v>
      </c>
      <c r="Q6" s="4">
        <v>0</v>
      </c>
      <c r="R6" s="4">
        <v>17085000</v>
      </c>
      <c r="S6" s="4">
        <v>0</v>
      </c>
      <c r="T6" s="4">
        <v>15000000</v>
      </c>
      <c r="U6" s="4">
        <v>0</v>
      </c>
      <c r="V6" s="4">
        <f>N6+P6-R6-S6</f>
        <v>0</v>
      </c>
      <c r="W6" s="4">
        <f>O6+Q6-T6-U6</f>
        <v>0</v>
      </c>
      <c r="X6" s="6"/>
    </row>
    <row r="7" spans="1:28" x14ac:dyDescent="0.25">
      <c r="A7" s="1">
        <v>2</v>
      </c>
      <c r="B7" s="14" t="s">
        <v>17</v>
      </c>
      <c r="C7" s="15" t="s">
        <v>18</v>
      </c>
      <c r="D7" s="10">
        <v>30150000</v>
      </c>
      <c r="E7" s="10">
        <v>0</v>
      </c>
      <c r="F7" s="10">
        <v>8710000</v>
      </c>
      <c r="G7" s="10">
        <v>0</v>
      </c>
      <c r="H7" s="10">
        <v>33835000</v>
      </c>
      <c r="I7" s="10">
        <v>0</v>
      </c>
      <c r="J7" s="10">
        <v>0</v>
      </c>
      <c r="K7" s="10">
        <v>0</v>
      </c>
      <c r="L7" s="10">
        <f t="shared" ref="L7:L30" si="0">D7+F7-H7-I7</f>
        <v>5025000</v>
      </c>
      <c r="M7" s="10">
        <f t="shared" ref="M7:M30" si="1">E7+G7-J7</f>
        <v>0</v>
      </c>
      <c r="N7" s="4">
        <v>0</v>
      </c>
      <c r="O7" s="4">
        <v>0</v>
      </c>
      <c r="P7" s="4">
        <v>8710000</v>
      </c>
      <c r="Q7" s="4">
        <v>0</v>
      </c>
      <c r="R7" s="4">
        <v>8535800</v>
      </c>
      <c r="S7" s="4">
        <v>0</v>
      </c>
      <c r="T7" s="4">
        <v>0</v>
      </c>
      <c r="U7" s="4">
        <v>0</v>
      </c>
      <c r="V7" s="4">
        <f>SUM(N7+P7-R7-S7)</f>
        <v>174200</v>
      </c>
      <c r="W7" s="4">
        <f t="shared" ref="W7:W30" si="2">O7+Q7-T7-U7</f>
        <v>0</v>
      </c>
      <c r="X7" s="6">
        <v>5025000</v>
      </c>
      <c r="Z7" s="18">
        <v>5025000</v>
      </c>
      <c r="AA7">
        <v>174200</v>
      </c>
      <c r="AB7" s="19">
        <f>SUM(Z7+AA7)</f>
        <v>5199200</v>
      </c>
    </row>
    <row r="8" spans="1:28" x14ac:dyDescent="0.25">
      <c r="A8" s="1">
        <v>3</v>
      </c>
      <c r="B8" s="12" t="s">
        <v>19</v>
      </c>
      <c r="C8" s="13" t="s">
        <v>20</v>
      </c>
      <c r="D8" s="10">
        <v>19430000</v>
      </c>
      <c r="E8" s="10">
        <v>0</v>
      </c>
      <c r="F8" s="10">
        <v>8375000</v>
      </c>
      <c r="G8" s="10">
        <v>0</v>
      </c>
      <c r="H8" s="10">
        <v>27805000</v>
      </c>
      <c r="I8" s="10">
        <v>0</v>
      </c>
      <c r="J8" s="10">
        <v>0</v>
      </c>
      <c r="K8" s="10">
        <v>0</v>
      </c>
      <c r="L8" s="10">
        <f t="shared" si="0"/>
        <v>0</v>
      </c>
      <c r="M8" s="10">
        <f t="shared" si="1"/>
        <v>0</v>
      </c>
      <c r="N8" s="4">
        <v>0</v>
      </c>
      <c r="O8" s="4">
        <v>0</v>
      </c>
      <c r="P8" s="4">
        <v>8375000</v>
      </c>
      <c r="Q8" s="4">
        <v>0</v>
      </c>
      <c r="R8" s="4">
        <v>8207500</v>
      </c>
      <c r="S8" s="4">
        <v>0</v>
      </c>
      <c r="T8" s="4">
        <v>0</v>
      </c>
      <c r="U8" s="4">
        <v>0</v>
      </c>
      <c r="V8" s="4">
        <f t="shared" ref="V8:V30" si="3">N8+P8-R8-S8</f>
        <v>167500</v>
      </c>
      <c r="W8" s="4">
        <f t="shared" si="2"/>
        <v>0</v>
      </c>
      <c r="X8" s="6"/>
    </row>
    <row r="9" spans="1:28" ht="24" x14ac:dyDescent="0.25">
      <c r="A9" s="1">
        <v>4</v>
      </c>
      <c r="B9" s="14" t="s">
        <v>21</v>
      </c>
      <c r="C9" s="15" t="s">
        <v>22</v>
      </c>
      <c r="D9" s="10">
        <v>48910000</v>
      </c>
      <c r="E9" s="10">
        <v>0</v>
      </c>
      <c r="F9" s="10">
        <v>28810000</v>
      </c>
      <c r="G9" s="10">
        <v>0</v>
      </c>
      <c r="H9" s="10">
        <v>77720000</v>
      </c>
      <c r="I9" s="10">
        <v>0</v>
      </c>
      <c r="J9" s="10">
        <v>0</v>
      </c>
      <c r="K9" s="10">
        <v>0</v>
      </c>
      <c r="L9" s="10">
        <f t="shared" si="0"/>
        <v>0</v>
      </c>
      <c r="M9" s="10">
        <f t="shared" si="1"/>
        <v>0</v>
      </c>
      <c r="N9" s="4">
        <v>0</v>
      </c>
      <c r="O9" s="4">
        <v>0</v>
      </c>
      <c r="P9" s="4">
        <v>28810000</v>
      </c>
      <c r="Q9" s="4">
        <v>0</v>
      </c>
      <c r="R9" s="4">
        <v>28810000</v>
      </c>
      <c r="S9" s="4">
        <v>0</v>
      </c>
      <c r="T9" s="4">
        <v>0</v>
      </c>
      <c r="U9" s="4">
        <v>0</v>
      </c>
      <c r="V9" s="4">
        <f t="shared" si="3"/>
        <v>0</v>
      </c>
      <c r="W9" s="4">
        <f t="shared" si="2"/>
        <v>0</v>
      </c>
      <c r="X9" s="6"/>
    </row>
    <row r="10" spans="1:28" x14ac:dyDescent="0.25">
      <c r="A10" s="1">
        <v>5</v>
      </c>
      <c r="B10" s="12" t="s">
        <v>23</v>
      </c>
      <c r="C10" s="13" t="s">
        <v>24</v>
      </c>
      <c r="D10" s="10">
        <v>36090000</v>
      </c>
      <c r="E10" s="10">
        <v>0</v>
      </c>
      <c r="F10" s="10">
        <v>20100000</v>
      </c>
      <c r="G10" s="10">
        <v>0</v>
      </c>
      <c r="H10" s="10">
        <v>55404250</v>
      </c>
      <c r="I10" s="10">
        <v>0</v>
      </c>
      <c r="J10" s="10">
        <v>0</v>
      </c>
      <c r="K10" s="10">
        <v>0</v>
      </c>
      <c r="L10" s="10">
        <f t="shared" si="0"/>
        <v>785750</v>
      </c>
      <c r="M10" s="10">
        <f t="shared" si="1"/>
        <v>0</v>
      </c>
      <c r="N10" s="4">
        <v>785750</v>
      </c>
      <c r="O10" s="4">
        <v>0</v>
      </c>
      <c r="P10" s="4">
        <v>19515250</v>
      </c>
      <c r="Q10" s="4">
        <v>0</v>
      </c>
      <c r="R10" s="4">
        <v>20301000</v>
      </c>
      <c r="S10" s="4">
        <v>0</v>
      </c>
      <c r="T10" s="4">
        <v>0</v>
      </c>
      <c r="U10" s="4">
        <v>0</v>
      </c>
      <c r="V10" s="4">
        <f t="shared" si="3"/>
        <v>0</v>
      </c>
      <c r="W10" s="4">
        <f t="shared" si="2"/>
        <v>0</v>
      </c>
      <c r="X10" s="6"/>
    </row>
    <row r="11" spans="1:28" x14ac:dyDescent="0.25">
      <c r="A11" s="1">
        <v>6</v>
      </c>
      <c r="B11" s="14" t="s">
        <v>25</v>
      </c>
      <c r="C11" s="15" t="s">
        <v>26</v>
      </c>
      <c r="D11" s="16">
        <v>27470000</v>
      </c>
      <c r="E11" s="16">
        <v>30000000</v>
      </c>
      <c r="F11" s="16">
        <v>13400000</v>
      </c>
      <c r="G11" s="16">
        <v>15000000</v>
      </c>
      <c r="H11" s="16">
        <v>40870000</v>
      </c>
      <c r="I11" s="16">
        <v>0</v>
      </c>
      <c r="J11" s="16">
        <v>30000000</v>
      </c>
      <c r="K11" s="16">
        <v>0</v>
      </c>
      <c r="L11" s="10">
        <f t="shared" si="0"/>
        <v>0</v>
      </c>
      <c r="M11" s="10">
        <f t="shared" si="1"/>
        <v>15000000</v>
      </c>
      <c r="N11" s="4">
        <v>0</v>
      </c>
      <c r="O11" s="4">
        <v>15000000</v>
      </c>
      <c r="P11" s="4">
        <v>13400000</v>
      </c>
      <c r="Q11" s="4">
        <v>0</v>
      </c>
      <c r="R11" s="4">
        <v>13400000</v>
      </c>
      <c r="S11" s="4">
        <v>0</v>
      </c>
      <c r="T11" s="4">
        <v>15000000</v>
      </c>
      <c r="U11" s="4">
        <v>0</v>
      </c>
      <c r="V11" s="4">
        <f t="shared" si="3"/>
        <v>0</v>
      </c>
      <c r="W11" s="4">
        <f t="shared" si="2"/>
        <v>0</v>
      </c>
      <c r="X11" s="6"/>
    </row>
    <row r="12" spans="1:28" x14ac:dyDescent="0.25">
      <c r="A12" s="1">
        <v>7</v>
      </c>
      <c r="B12" s="12" t="s">
        <v>27</v>
      </c>
      <c r="C12" s="13" t="s">
        <v>28</v>
      </c>
      <c r="D12" s="17">
        <v>19640000</v>
      </c>
      <c r="E12" s="17">
        <v>0</v>
      </c>
      <c r="F12" s="17">
        <v>13065000</v>
      </c>
      <c r="G12" s="17">
        <v>0</v>
      </c>
      <c r="H12" s="17">
        <v>31605000</v>
      </c>
      <c r="I12" s="17">
        <v>800000</v>
      </c>
      <c r="J12" s="17">
        <v>0</v>
      </c>
      <c r="K12" s="17">
        <v>0</v>
      </c>
      <c r="L12" s="10">
        <f t="shared" si="0"/>
        <v>300000</v>
      </c>
      <c r="M12" s="10">
        <f t="shared" si="1"/>
        <v>0</v>
      </c>
      <c r="N12" s="4">
        <v>300000</v>
      </c>
      <c r="O12" s="4">
        <v>0</v>
      </c>
      <c r="P12" s="4">
        <v>12765000</v>
      </c>
      <c r="Q12" s="4">
        <v>0</v>
      </c>
      <c r="R12" s="4">
        <v>7365000</v>
      </c>
      <c r="S12" s="4">
        <v>5700000</v>
      </c>
      <c r="T12" s="4">
        <v>0</v>
      </c>
      <c r="U12" s="4">
        <v>0</v>
      </c>
      <c r="V12" s="4">
        <f t="shared" si="3"/>
        <v>0</v>
      </c>
      <c r="W12" s="4">
        <f t="shared" si="2"/>
        <v>0</v>
      </c>
      <c r="X12" s="6"/>
    </row>
    <row r="13" spans="1:28" x14ac:dyDescent="0.25">
      <c r="A13" s="1">
        <v>8</v>
      </c>
      <c r="B13" s="14" t="s">
        <v>29</v>
      </c>
      <c r="C13" s="15" t="s">
        <v>30</v>
      </c>
      <c r="D13" s="17">
        <v>42880000</v>
      </c>
      <c r="E13" s="17">
        <v>0</v>
      </c>
      <c r="F13" s="17">
        <v>21105000</v>
      </c>
      <c r="G13" s="17">
        <v>0</v>
      </c>
      <c r="H13" s="17">
        <v>61735000</v>
      </c>
      <c r="I13" s="17">
        <v>2250000</v>
      </c>
      <c r="J13" s="17">
        <v>0</v>
      </c>
      <c r="K13" s="17">
        <v>0</v>
      </c>
      <c r="L13" s="10">
        <f t="shared" si="0"/>
        <v>0</v>
      </c>
      <c r="M13" s="10">
        <f t="shared" si="1"/>
        <v>0</v>
      </c>
      <c r="N13" s="4">
        <v>0</v>
      </c>
      <c r="O13" s="4">
        <v>0</v>
      </c>
      <c r="P13" s="4">
        <v>21105000</v>
      </c>
      <c r="Q13" s="4">
        <v>0</v>
      </c>
      <c r="R13" s="4">
        <v>18607500</v>
      </c>
      <c r="S13" s="4">
        <v>2497500</v>
      </c>
      <c r="T13" s="4">
        <v>0</v>
      </c>
      <c r="U13" s="4">
        <v>0</v>
      </c>
      <c r="V13" s="4">
        <f t="shared" si="3"/>
        <v>0</v>
      </c>
      <c r="W13" s="4">
        <f t="shared" si="2"/>
        <v>0</v>
      </c>
      <c r="X13" s="6"/>
    </row>
    <row r="14" spans="1:28" x14ac:dyDescent="0.25">
      <c r="A14" s="1">
        <v>9</v>
      </c>
      <c r="B14" s="12" t="s">
        <v>31</v>
      </c>
      <c r="C14" s="13" t="s">
        <v>32</v>
      </c>
      <c r="D14" s="17">
        <v>8710000</v>
      </c>
      <c r="E14" s="17">
        <v>0</v>
      </c>
      <c r="F14" s="17">
        <v>3685000</v>
      </c>
      <c r="G14" s="17">
        <v>0</v>
      </c>
      <c r="H14" s="17">
        <v>12395000</v>
      </c>
      <c r="I14" s="17">
        <v>0</v>
      </c>
      <c r="J14" s="17">
        <v>0</v>
      </c>
      <c r="K14" s="17">
        <v>0</v>
      </c>
      <c r="L14" s="10">
        <f t="shared" si="0"/>
        <v>0</v>
      </c>
      <c r="M14" s="10">
        <f t="shared" si="1"/>
        <v>0</v>
      </c>
      <c r="N14" s="4">
        <v>0</v>
      </c>
      <c r="O14" s="4">
        <v>0</v>
      </c>
      <c r="P14" s="4">
        <v>3685000</v>
      </c>
      <c r="Q14" s="4">
        <v>0</v>
      </c>
      <c r="R14" s="4">
        <v>3611300</v>
      </c>
      <c r="S14" s="4">
        <v>0</v>
      </c>
      <c r="T14" s="4">
        <v>0</v>
      </c>
      <c r="U14" s="4">
        <v>0</v>
      </c>
      <c r="V14" s="4">
        <f t="shared" si="3"/>
        <v>73700</v>
      </c>
      <c r="W14" s="4">
        <f t="shared" si="2"/>
        <v>0</v>
      </c>
      <c r="X14" s="6"/>
    </row>
    <row r="15" spans="1:28" x14ac:dyDescent="0.25">
      <c r="A15" s="1">
        <v>10</v>
      </c>
      <c r="B15" s="14" t="s">
        <v>33</v>
      </c>
      <c r="C15" s="15" t="s">
        <v>34</v>
      </c>
      <c r="D15" s="17">
        <v>13400000</v>
      </c>
      <c r="E15" s="17">
        <v>0</v>
      </c>
      <c r="F15" s="17">
        <v>6365000</v>
      </c>
      <c r="G15" s="17">
        <v>0</v>
      </c>
      <c r="H15" s="17">
        <v>19765000</v>
      </c>
      <c r="I15" s="17">
        <v>0</v>
      </c>
      <c r="J15" s="17">
        <v>0</v>
      </c>
      <c r="K15" s="17">
        <v>0</v>
      </c>
      <c r="L15" s="10">
        <f t="shared" si="0"/>
        <v>0</v>
      </c>
      <c r="M15" s="10">
        <f t="shared" si="1"/>
        <v>0</v>
      </c>
      <c r="N15" s="4">
        <v>0</v>
      </c>
      <c r="O15" s="4">
        <v>0</v>
      </c>
      <c r="P15" s="4">
        <v>6365000</v>
      </c>
      <c r="Q15" s="4">
        <v>0</v>
      </c>
      <c r="R15" s="4">
        <v>6233000</v>
      </c>
      <c r="S15" s="4">
        <v>0</v>
      </c>
      <c r="T15" s="4">
        <v>0</v>
      </c>
      <c r="U15" s="4">
        <v>0</v>
      </c>
      <c r="V15" s="4">
        <f t="shared" si="3"/>
        <v>132000</v>
      </c>
      <c r="W15" s="4">
        <f t="shared" si="2"/>
        <v>0</v>
      </c>
      <c r="X15" s="6"/>
    </row>
    <row r="16" spans="1:28" x14ac:dyDescent="0.25">
      <c r="A16" s="1">
        <v>11</v>
      </c>
      <c r="B16" s="12" t="s">
        <v>35</v>
      </c>
      <c r="C16" s="13" t="s">
        <v>36</v>
      </c>
      <c r="D16" s="17">
        <v>8040000</v>
      </c>
      <c r="E16" s="17">
        <v>0</v>
      </c>
      <c r="F16" s="17">
        <v>1675000</v>
      </c>
      <c r="G16" s="17">
        <v>0</v>
      </c>
      <c r="H16" s="17">
        <v>9715000</v>
      </c>
      <c r="I16" s="17">
        <v>0</v>
      </c>
      <c r="J16" s="17">
        <v>0</v>
      </c>
      <c r="K16" s="17">
        <v>0</v>
      </c>
      <c r="L16" s="10">
        <f t="shared" si="0"/>
        <v>0</v>
      </c>
      <c r="M16" s="10">
        <f t="shared" si="1"/>
        <v>0</v>
      </c>
      <c r="N16" s="4">
        <v>0</v>
      </c>
      <c r="O16" s="4">
        <v>0</v>
      </c>
      <c r="P16" s="4">
        <v>1675000</v>
      </c>
      <c r="Q16" s="4">
        <v>0</v>
      </c>
      <c r="R16" s="4">
        <v>1675000</v>
      </c>
      <c r="S16" s="4">
        <v>0</v>
      </c>
      <c r="T16" s="4">
        <v>0</v>
      </c>
      <c r="U16" s="4">
        <v>0</v>
      </c>
      <c r="V16" s="4">
        <f t="shared" si="3"/>
        <v>0</v>
      </c>
      <c r="W16" s="4">
        <f t="shared" si="2"/>
        <v>0</v>
      </c>
      <c r="X16" s="6"/>
    </row>
    <row r="17" spans="1:28" x14ac:dyDescent="0.25">
      <c r="A17" s="1">
        <v>12</v>
      </c>
      <c r="B17" s="14" t="s">
        <v>37</v>
      </c>
      <c r="C17" s="15" t="s">
        <v>38</v>
      </c>
      <c r="D17" s="17">
        <v>9380000</v>
      </c>
      <c r="E17" s="17">
        <v>0</v>
      </c>
      <c r="F17" s="17">
        <v>6365000</v>
      </c>
      <c r="G17" s="17">
        <v>0</v>
      </c>
      <c r="H17" s="17">
        <v>13895000</v>
      </c>
      <c r="I17" s="17">
        <v>1850000</v>
      </c>
      <c r="J17" s="17">
        <v>0</v>
      </c>
      <c r="K17" s="17">
        <v>0</v>
      </c>
      <c r="L17" s="10">
        <f t="shared" si="0"/>
        <v>0</v>
      </c>
      <c r="M17" s="10">
        <f t="shared" si="1"/>
        <v>0</v>
      </c>
      <c r="N17" s="4">
        <v>0</v>
      </c>
      <c r="O17" s="4">
        <v>0</v>
      </c>
      <c r="P17" s="4">
        <v>6365000</v>
      </c>
      <c r="Q17" s="4">
        <v>0</v>
      </c>
      <c r="R17" s="4">
        <v>6365000</v>
      </c>
      <c r="S17" s="4">
        <v>0</v>
      </c>
      <c r="T17" s="4">
        <v>0</v>
      </c>
      <c r="U17" s="4">
        <v>0</v>
      </c>
      <c r="V17" s="4">
        <f t="shared" si="3"/>
        <v>0</v>
      </c>
      <c r="W17" s="4">
        <f t="shared" si="2"/>
        <v>0</v>
      </c>
      <c r="X17" s="6"/>
    </row>
    <row r="18" spans="1:28" x14ac:dyDescent="0.25">
      <c r="A18" s="1">
        <v>13</v>
      </c>
      <c r="B18" s="12" t="s">
        <v>39</v>
      </c>
      <c r="C18" s="13" t="s">
        <v>40</v>
      </c>
      <c r="D18" s="17">
        <v>12060000</v>
      </c>
      <c r="E18" s="17">
        <v>0</v>
      </c>
      <c r="F18" s="17">
        <v>8040000</v>
      </c>
      <c r="G18" s="17">
        <v>0</v>
      </c>
      <c r="H18" s="17">
        <v>20100000</v>
      </c>
      <c r="I18" s="17">
        <v>0</v>
      </c>
      <c r="J18" s="17">
        <v>0</v>
      </c>
      <c r="K18" s="17">
        <v>0</v>
      </c>
      <c r="L18" s="10">
        <f t="shared" si="0"/>
        <v>0</v>
      </c>
      <c r="M18" s="10">
        <f t="shared" si="1"/>
        <v>0</v>
      </c>
      <c r="N18" s="4">
        <v>0</v>
      </c>
      <c r="O18" s="4">
        <v>0</v>
      </c>
      <c r="P18" s="4">
        <v>8040000</v>
      </c>
      <c r="Q18" s="4">
        <v>0</v>
      </c>
      <c r="R18" s="4">
        <v>7879200</v>
      </c>
      <c r="S18" s="4">
        <v>0</v>
      </c>
      <c r="T18" s="4">
        <v>0</v>
      </c>
      <c r="U18" s="4">
        <v>0</v>
      </c>
      <c r="V18" s="4">
        <f t="shared" si="3"/>
        <v>160800</v>
      </c>
      <c r="W18" s="4">
        <f t="shared" si="2"/>
        <v>0</v>
      </c>
      <c r="X18" s="6"/>
    </row>
    <row r="19" spans="1:28" x14ac:dyDescent="0.25">
      <c r="A19" s="1">
        <v>14</v>
      </c>
      <c r="B19" s="14" t="s">
        <v>41</v>
      </c>
      <c r="C19" s="15" t="s">
        <v>42</v>
      </c>
      <c r="D19" s="17">
        <v>11390000</v>
      </c>
      <c r="E19" s="17">
        <v>0</v>
      </c>
      <c r="F19" s="17">
        <v>5025000</v>
      </c>
      <c r="G19" s="17">
        <v>0</v>
      </c>
      <c r="H19" s="17">
        <v>16415000</v>
      </c>
      <c r="I19" s="17">
        <v>0</v>
      </c>
      <c r="J19" s="17">
        <v>0</v>
      </c>
      <c r="K19" s="17">
        <v>0</v>
      </c>
      <c r="L19" s="10">
        <f t="shared" si="0"/>
        <v>0</v>
      </c>
      <c r="M19" s="10">
        <f t="shared" si="1"/>
        <v>0</v>
      </c>
      <c r="N19" s="4">
        <v>0</v>
      </c>
      <c r="O19" s="4">
        <v>0</v>
      </c>
      <c r="P19" s="4">
        <v>5025000</v>
      </c>
      <c r="Q19" s="4">
        <v>0</v>
      </c>
      <c r="R19" s="4">
        <v>5025000</v>
      </c>
      <c r="S19" s="4">
        <v>0</v>
      </c>
      <c r="T19" s="4">
        <v>0</v>
      </c>
      <c r="U19" s="4">
        <v>0</v>
      </c>
      <c r="V19" s="4">
        <f t="shared" si="3"/>
        <v>0</v>
      </c>
      <c r="W19" s="4">
        <f t="shared" si="2"/>
        <v>0</v>
      </c>
      <c r="X19" s="6"/>
    </row>
    <row r="20" spans="1:28" x14ac:dyDescent="0.25">
      <c r="A20" s="1">
        <v>15</v>
      </c>
      <c r="B20" s="12" t="s">
        <v>43</v>
      </c>
      <c r="C20" s="13" t="s">
        <v>44</v>
      </c>
      <c r="D20" s="17">
        <v>25460000</v>
      </c>
      <c r="E20" s="17">
        <v>0</v>
      </c>
      <c r="F20" s="17">
        <v>12395000</v>
      </c>
      <c r="G20" s="17">
        <v>0</v>
      </c>
      <c r="H20" s="17">
        <v>37855000</v>
      </c>
      <c r="I20" s="17">
        <v>0</v>
      </c>
      <c r="J20" s="17">
        <v>0</v>
      </c>
      <c r="K20" s="17">
        <v>0</v>
      </c>
      <c r="L20" s="10">
        <f t="shared" si="0"/>
        <v>0</v>
      </c>
      <c r="M20" s="10">
        <f t="shared" si="1"/>
        <v>0</v>
      </c>
      <c r="N20" s="4">
        <v>0</v>
      </c>
      <c r="O20" s="4">
        <v>0</v>
      </c>
      <c r="P20" s="4">
        <v>12395000</v>
      </c>
      <c r="Q20" s="4">
        <v>0</v>
      </c>
      <c r="R20" s="4">
        <v>12147100</v>
      </c>
      <c r="S20" s="4">
        <v>0</v>
      </c>
      <c r="T20" s="4">
        <v>0</v>
      </c>
      <c r="U20" s="4">
        <v>0</v>
      </c>
      <c r="V20" s="4">
        <f t="shared" si="3"/>
        <v>247900</v>
      </c>
      <c r="W20" s="4">
        <f t="shared" si="2"/>
        <v>0</v>
      </c>
      <c r="X20" s="6"/>
    </row>
    <row r="21" spans="1:28" x14ac:dyDescent="0.25">
      <c r="A21" s="1">
        <v>16</v>
      </c>
      <c r="B21" s="14" t="s">
        <v>45</v>
      </c>
      <c r="C21" s="15" t="s">
        <v>46</v>
      </c>
      <c r="D21" s="17">
        <v>20100000</v>
      </c>
      <c r="E21" s="17">
        <v>0</v>
      </c>
      <c r="F21" s="17">
        <v>11390000</v>
      </c>
      <c r="G21" s="17">
        <v>0</v>
      </c>
      <c r="H21" s="17">
        <v>11390000</v>
      </c>
      <c r="I21" s="17">
        <v>0</v>
      </c>
      <c r="J21" s="17">
        <v>0</v>
      </c>
      <c r="K21" s="17">
        <v>0</v>
      </c>
      <c r="L21" s="10">
        <f t="shared" si="0"/>
        <v>20100000</v>
      </c>
      <c r="M21" s="10">
        <f t="shared" si="1"/>
        <v>0</v>
      </c>
      <c r="N21" s="4">
        <v>20100000</v>
      </c>
      <c r="O21" s="4">
        <v>0</v>
      </c>
      <c r="P21" s="4">
        <v>11390000</v>
      </c>
      <c r="Q21" s="4">
        <v>0</v>
      </c>
      <c r="R21" s="4">
        <v>31490000</v>
      </c>
      <c r="S21" s="4">
        <v>0</v>
      </c>
      <c r="T21" s="4">
        <v>0</v>
      </c>
      <c r="U21" s="4">
        <v>0</v>
      </c>
      <c r="V21" s="4">
        <f t="shared" si="3"/>
        <v>0</v>
      </c>
      <c r="W21" s="4">
        <f t="shared" si="2"/>
        <v>0</v>
      </c>
      <c r="X21" s="6"/>
    </row>
    <row r="22" spans="1:28" x14ac:dyDescent="0.25">
      <c r="A22" s="1">
        <v>17</v>
      </c>
      <c r="B22" s="12" t="s">
        <v>47</v>
      </c>
      <c r="C22" s="13" t="s">
        <v>48</v>
      </c>
      <c r="D22" s="17">
        <v>10720000</v>
      </c>
      <c r="E22" s="17">
        <v>33145500</v>
      </c>
      <c r="F22" s="17">
        <v>5695000</v>
      </c>
      <c r="G22" s="17">
        <v>30000000</v>
      </c>
      <c r="H22" s="17">
        <v>16415000</v>
      </c>
      <c r="I22" s="17">
        <v>0</v>
      </c>
      <c r="J22" s="17">
        <v>33145500</v>
      </c>
      <c r="K22" s="17">
        <v>0</v>
      </c>
      <c r="L22" s="10">
        <f t="shared" si="0"/>
        <v>0</v>
      </c>
      <c r="M22" s="10">
        <f t="shared" si="1"/>
        <v>30000000</v>
      </c>
      <c r="N22" s="4">
        <v>0</v>
      </c>
      <c r="O22" s="4">
        <v>30000000</v>
      </c>
      <c r="P22" s="4">
        <v>5695000</v>
      </c>
      <c r="Q22" s="4">
        <v>0</v>
      </c>
      <c r="R22" s="4">
        <v>5695000</v>
      </c>
      <c r="S22" s="4">
        <v>0</v>
      </c>
      <c r="T22" s="4">
        <v>22500000</v>
      </c>
      <c r="U22" s="4">
        <v>7500000</v>
      </c>
      <c r="V22" s="4">
        <f t="shared" si="3"/>
        <v>0</v>
      </c>
      <c r="W22" s="4">
        <f t="shared" si="2"/>
        <v>0</v>
      </c>
      <c r="X22" s="6"/>
    </row>
    <row r="23" spans="1:28" x14ac:dyDescent="0.25">
      <c r="A23" s="1">
        <v>18</v>
      </c>
      <c r="B23" s="14" t="s">
        <v>49</v>
      </c>
      <c r="C23" s="15" t="s">
        <v>50</v>
      </c>
      <c r="D23" s="17">
        <v>35510000</v>
      </c>
      <c r="E23" s="17">
        <v>0</v>
      </c>
      <c r="F23" s="17">
        <v>15745000</v>
      </c>
      <c r="G23" s="17">
        <v>0</v>
      </c>
      <c r="H23" s="17">
        <v>51255000</v>
      </c>
      <c r="I23" s="17">
        <v>0</v>
      </c>
      <c r="J23" s="17">
        <v>0</v>
      </c>
      <c r="K23" s="17">
        <v>0</v>
      </c>
      <c r="L23" s="10">
        <f t="shared" si="0"/>
        <v>0</v>
      </c>
      <c r="M23" s="10">
        <f t="shared" si="1"/>
        <v>0</v>
      </c>
      <c r="N23" s="4">
        <v>0</v>
      </c>
      <c r="O23" s="4">
        <v>0</v>
      </c>
      <c r="P23" s="4">
        <v>15745000</v>
      </c>
      <c r="Q23" s="4">
        <v>0</v>
      </c>
      <c r="R23" s="4">
        <v>15745000</v>
      </c>
      <c r="S23" s="4">
        <v>0</v>
      </c>
      <c r="T23" s="4">
        <v>0</v>
      </c>
      <c r="U23" s="4">
        <v>0</v>
      </c>
      <c r="V23" s="4">
        <f t="shared" si="3"/>
        <v>0</v>
      </c>
      <c r="W23" s="4">
        <f t="shared" si="2"/>
        <v>0</v>
      </c>
      <c r="X23" s="6"/>
    </row>
    <row r="24" spans="1:28" x14ac:dyDescent="0.25">
      <c r="A24" s="1">
        <v>19</v>
      </c>
      <c r="B24" s="12" t="s">
        <v>51</v>
      </c>
      <c r="C24" s="13" t="s">
        <v>52</v>
      </c>
      <c r="D24" s="17">
        <v>13400000</v>
      </c>
      <c r="E24" s="17">
        <v>0</v>
      </c>
      <c r="F24" s="17">
        <v>5025000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0">
        <f t="shared" si="0"/>
        <v>18425000</v>
      </c>
      <c r="M24" s="10">
        <f t="shared" si="1"/>
        <v>0</v>
      </c>
      <c r="N24" s="4">
        <v>18425000</v>
      </c>
      <c r="O24" s="4">
        <v>0</v>
      </c>
      <c r="P24" s="4">
        <v>4924500</v>
      </c>
      <c r="Q24" s="4">
        <v>0</v>
      </c>
      <c r="R24" s="4">
        <v>23349500</v>
      </c>
      <c r="S24" s="4">
        <v>0</v>
      </c>
      <c r="T24" s="4">
        <v>0</v>
      </c>
      <c r="U24" s="4">
        <v>0</v>
      </c>
      <c r="V24" s="4">
        <f t="shared" si="3"/>
        <v>0</v>
      </c>
      <c r="W24" s="4">
        <f t="shared" si="2"/>
        <v>0</v>
      </c>
      <c r="X24" s="6"/>
    </row>
    <row r="25" spans="1:28" x14ac:dyDescent="0.25">
      <c r="A25" s="1">
        <v>20</v>
      </c>
      <c r="B25" s="14" t="s">
        <v>53</v>
      </c>
      <c r="C25" s="15" t="s">
        <v>54</v>
      </c>
      <c r="D25" s="17">
        <v>48240000</v>
      </c>
      <c r="E25" s="17">
        <v>30000000</v>
      </c>
      <c r="F25" s="17">
        <v>26465000</v>
      </c>
      <c r="G25" s="17">
        <v>15000000</v>
      </c>
      <c r="H25" s="17">
        <v>74705000</v>
      </c>
      <c r="I25" s="17">
        <v>0</v>
      </c>
      <c r="J25" s="17">
        <v>30000000</v>
      </c>
      <c r="K25" s="17">
        <v>0</v>
      </c>
      <c r="L25" s="10">
        <f t="shared" si="0"/>
        <v>0</v>
      </c>
      <c r="M25" s="10">
        <f t="shared" si="1"/>
        <v>15000000</v>
      </c>
      <c r="N25" s="4">
        <v>0</v>
      </c>
      <c r="O25" s="4">
        <v>15000000</v>
      </c>
      <c r="P25" s="4">
        <v>26465000</v>
      </c>
      <c r="Q25" s="4">
        <v>0</v>
      </c>
      <c r="R25" s="4">
        <v>26465000</v>
      </c>
      <c r="S25" s="4">
        <v>0</v>
      </c>
      <c r="T25" s="4">
        <v>0</v>
      </c>
      <c r="U25" s="4">
        <v>0</v>
      </c>
      <c r="V25" s="4">
        <f t="shared" si="3"/>
        <v>0</v>
      </c>
      <c r="W25" s="4">
        <f t="shared" si="2"/>
        <v>15000000</v>
      </c>
      <c r="X25" s="6"/>
    </row>
    <row r="26" spans="1:28" x14ac:dyDescent="0.25">
      <c r="A26" s="1">
        <v>21</v>
      </c>
      <c r="B26" s="12" t="s">
        <v>55</v>
      </c>
      <c r="C26" s="13" t="s">
        <v>56</v>
      </c>
      <c r="D26" s="17">
        <v>24790000</v>
      </c>
      <c r="E26" s="17">
        <v>0</v>
      </c>
      <c r="F26" s="17">
        <v>10050000</v>
      </c>
      <c r="G26" s="17">
        <v>0</v>
      </c>
      <c r="H26" s="17">
        <v>34840000</v>
      </c>
      <c r="I26" s="17">
        <v>0</v>
      </c>
      <c r="J26" s="17">
        <v>0</v>
      </c>
      <c r="K26" s="17">
        <v>0</v>
      </c>
      <c r="L26" s="10">
        <f t="shared" si="0"/>
        <v>0</v>
      </c>
      <c r="M26" s="10">
        <f t="shared" si="1"/>
        <v>0</v>
      </c>
      <c r="N26" s="4">
        <v>0</v>
      </c>
      <c r="O26" s="4">
        <v>0</v>
      </c>
      <c r="P26" s="4">
        <v>10050000</v>
      </c>
      <c r="Q26" s="4">
        <v>0</v>
      </c>
      <c r="R26" s="4">
        <v>9849000</v>
      </c>
      <c r="S26" s="4">
        <v>0</v>
      </c>
      <c r="T26" s="4">
        <v>0</v>
      </c>
      <c r="U26" s="4">
        <v>0</v>
      </c>
      <c r="V26" s="4">
        <f t="shared" si="3"/>
        <v>201000</v>
      </c>
      <c r="W26" s="4">
        <f t="shared" si="2"/>
        <v>0</v>
      </c>
      <c r="X26" s="6"/>
    </row>
    <row r="27" spans="1:28" x14ac:dyDescent="0.25">
      <c r="A27" s="1">
        <v>22</v>
      </c>
      <c r="B27" s="14" t="s">
        <v>57</v>
      </c>
      <c r="C27" s="15" t="s">
        <v>58</v>
      </c>
      <c r="D27" s="17">
        <v>24120000</v>
      </c>
      <c r="E27" s="17">
        <v>0</v>
      </c>
      <c r="F27" s="17">
        <v>6365000</v>
      </c>
      <c r="G27" s="17">
        <v>0</v>
      </c>
      <c r="H27" s="17">
        <v>30485000</v>
      </c>
      <c r="I27" s="17">
        <v>0</v>
      </c>
      <c r="J27" s="17">
        <v>0</v>
      </c>
      <c r="K27" s="17">
        <v>0</v>
      </c>
      <c r="L27" s="10">
        <f t="shared" si="0"/>
        <v>0</v>
      </c>
      <c r="M27" s="10">
        <f t="shared" si="1"/>
        <v>0</v>
      </c>
      <c r="N27" s="4">
        <v>0</v>
      </c>
      <c r="O27" s="4">
        <v>0</v>
      </c>
      <c r="P27" s="4">
        <v>6365000</v>
      </c>
      <c r="Q27" s="4">
        <v>0</v>
      </c>
      <c r="R27" s="4">
        <v>6365000</v>
      </c>
      <c r="S27" s="4">
        <v>0</v>
      </c>
      <c r="T27" s="4">
        <v>0</v>
      </c>
      <c r="U27" s="4">
        <v>0</v>
      </c>
      <c r="V27" s="4">
        <f t="shared" si="3"/>
        <v>0</v>
      </c>
      <c r="W27" s="4">
        <f t="shared" si="2"/>
        <v>0</v>
      </c>
      <c r="X27" s="6"/>
    </row>
    <row r="28" spans="1:28" x14ac:dyDescent="0.25">
      <c r="A28" s="1">
        <v>23</v>
      </c>
      <c r="B28" s="12" t="s">
        <v>59</v>
      </c>
      <c r="C28" s="13" t="s">
        <v>60</v>
      </c>
      <c r="D28" s="17">
        <v>18760000</v>
      </c>
      <c r="E28" s="17">
        <v>0</v>
      </c>
      <c r="F28" s="17">
        <v>15075000</v>
      </c>
      <c r="G28" s="17">
        <v>0</v>
      </c>
      <c r="H28" s="17">
        <v>33835000</v>
      </c>
      <c r="I28" s="17">
        <v>0</v>
      </c>
      <c r="J28" s="17">
        <v>0</v>
      </c>
      <c r="K28" s="17">
        <v>0</v>
      </c>
      <c r="L28" s="10">
        <f t="shared" si="0"/>
        <v>0</v>
      </c>
      <c r="M28" s="10">
        <f t="shared" si="1"/>
        <v>0</v>
      </c>
      <c r="N28" s="4">
        <v>0</v>
      </c>
      <c r="O28" s="4">
        <v>0</v>
      </c>
      <c r="P28" s="4">
        <v>15075000</v>
      </c>
      <c r="Q28" s="4">
        <v>0</v>
      </c>
      <c r="R28" s="4">
        <v>15075000</v>
      </c>
      <c r="S28" s="4">
        <v>0</v>
      </c>
      <c r="T28" s="4">
        <v>0</v>
      </c>
      <c r="U28" s="4">
        <v>0</v>
      </c>
      <c r="V28" s="4">
        <f t="shared" si="3"/>
        <v>0</v>
      </c>
      <c r="W28" s="4">
        <f t="shared" si="2"/>
        <v>0</v>
      </c>
      <c r="X28" s="6"/>
    </row>
    <row r="29" spans="1:28" x14ac:dyDescent="0.25">
      <c r="A29" s="1">
        <v>24</v>
      </c>
      <c r="B29" s="14" t="s">
        <v>61</v>
      </c>
      <c r="C29" s="15" t="s">
        <v>62</v>
      </c>
      <c r="D29" s="17">
        <v>24790000</v>
      </c>
      <c r="E29" s="17">
        <v>0</v>
      </c>
      <c r="F29" s="17">
        <v>8040000</v>
      </c>
      <c r="G29" s="17">
        <v>0</v>
      </c>
      <c r="H29" s="17">
        <v>32233530</v>
      </c>
      <c r="I29" s="17">
        <v>0</v>
      </c>
      <c r="J29" s="17">
        <v>0</v>
      </c>
      <c r="K29" s="17">
        <v>0</v>
      </c>
      <c r="L29" s="10">
        <f t="shared" si="0"/>
        <v>596470</v>
      </c>
      <c r="M29" s="10">
        <f t="shared" si="1"/>
        <v>0</v>
      </c>
      <c r="N29" s="4">
        <v>596470</v>
      </c>
      <c r="O29" s="4">
        <v>0</v>
      </c>
      <c r="P29" s="4">
        <v>7469430</v>
      </c>
      <c r="Q29" s="4">
        <v>0</v>
      </c>
      <c r="R29" s="4">
        <v>8065900</v>
      </c>
      <c r="S29" s="4">
        <v>0</v>
      </c>
      <c r="T29" s="4">
        <v>0</v>
      </c>
      <c r="U29" s="4">
        <v>0</v>
      </c>
      <c r="V29" s="4">
        <f t="shared" si="3"/>
        <v>0</v>
      </c>
      <c r="W29" s="4">
        <f t="shared" si="2"/>
        <v>0</v>
      </c>
      <c r="X29" s="6"/>
    </row>
    <row r="30" spans="1:28" ht="24" x14ac:dyDescent="0.25">
      <c r="A30" s="1">
        <v>25</v>
      </c>
      <c r="B30" s="12" t="s">
        <v>63</v>
      </c>
      <c r="C30" s="13" t="s">
        <v>64</v>
      </c>
      <c r="D30" s="17">
        <v>107870000</v>
      </c>
      <c r="E30" s="17">
        <v>0</v>
      </c>
      <c r="F30" s="17">
        <v>48575000</v>
      </c>
      <c r="G30" s="17">
        <v>0</v>
      </c>
      <c r="H30" s="17">
        <v>156445000</v>
      </c>
      <c r="I30" s="17">
        <v>0</v>
      </c>
      <c r="J30" s="17">
        <v>0</v>
      </c>
      <c r="K30" s="17">
        <v>0</v>
      </c>
      <c r="L30" s="10">
        <f t="shared" si="0"/>
        <v>0</v>
      </c>
      <c r="M30" s="10">
        <f t="shared" si="1"/>
        <v>0</v>
      </c>
      <c r="N30" s="4">
        <v>0</v>
      </c>
      <c r="O30" s="4">
        <v>0</v>
      </c>
      <c r="P30" s="4">
        <v>48575000</v>
      </c>
      <c r="Q30" s="4">
        <v>0</v>
      </c>
      <c r="R30" s="4">
        <v>40229500</v>
      </c>
      <c r="S30" s="4">
        <v>7374000</v>
      </c>
      <c r="T30" s="4">
        <v>0</v>
      </c>
      <c r="U30" s="4">
        <v>0</v>
      </c>
      <c r="V30" s="4">
        <f t="shared" si="3"/>
        <v>971500</v>
      </c>
      <c r="W30" s="4">
        <f t="shared" si="2"/>
        <v>0</v>
      </c>
      <c r="X30" s="6"/>
    </row>
    <row r="31" spans="1:28" x14ac:dyDescent="0.25">
      <c r="X31" s="21"/>
      <c r="AB31">
        <v>17128600</v>
      </c>
    </row>
    <row r="32" spans="1:28" x14ac:dyDescent="0.25">
      <c r="D32" s="3">
        <f>SUM(D6:D31)</f>
        <v>674170000</v>
      </c>
      <c r="E32" s="3">
        <f>SUM(E6:E31)</f>
        <v>123145500</v>
      </c>
      <c r="F32" s="3">
        <f>SUM(F6:F30)</f>
        <v>326625000</v>
      </c>
      <c r="G32" s="3">
        <f>SUM(G6:G30)</f>
        <v>75000000</v>
      </c>
      <c r="H32" s="3">
        <f>SUM(H6:I30)</f>
        <v>955562780</v>
      </c>
      <c r="I32" s="3">
        <f>SUM(I6:I30)</f>
        <v>13700000</v>
      </c>
      <c r="J32" s="44">
        <f>SUM(J6:K30)</f>
        <v>123145500</v>
      </c>
      <c r="K32" s="44"/>
      <c r="L32" s="3">
        <f>SUM(L6:M30)</f>
        <v>120232220</v>
      </c>
      <c r="M32" s="3">
        <f>SUM(M6:M31)</f>
        <v>75000000</v>
      </c>
      <c r="P32" s="3">
        <f>SUM(P6:P31)</f>
        <v>325069180</v>
      </c>
      <c r="V32" s="3">
        <f>SUM(V6:V30)</f>
        <v>2128600</v>
      </c>
      <c r="W32" s="3">
        <f>SUM(W6:W31)</f>
        <v>15000000</v>
      </c>
      <c r="X32" s="21">
        <f>SUM(X7)</f>
        <v>5025000</v>
      </c>
      <c r="Y32" s="20">
        <f>SUM(V32:X32)</f>
        <v>22153600</v>
      </c>
      <c r="Z32">
        <v>5025000</v>
      </c>
      <c r="AA32" s="20">
        <f>SUM(Y32-Z32)</f>
        <v>17128600</v>
      </c>
      <c r="AB32" s="20">
        <f>SUM(AB31-AA32)</f>
        <v>0</v>
      </c>
    </row>
    <row r="33" spans="16:24" x14ac:dyDescent="0.25">
      <c r="P33" s="3">
        <f>SUM(F32+P32)</f>
        <v>651694180</v>
      </c>
      <c r="X33" s="21"/>
    </row>
    <row r="34" spans="16:24" x14ac:dyDescent="0.25">
      <c r="W34" s="3">
        <f>SUM(V32+W32)</f>
        <v>17128600</v>
      </c>
      <c r="X34" s="21"/>
    </row>
    <row r="35" spans="16:24" x14ac:dyDescent="0.25">
      <c r="X35" s="21"/>
    </row>
    <row r="36" spans="16:24" x14ac:dyDescent="0.25">
      <c r="X36" s="21"/>
    </row>
    <row r="37" spans="16:24" x14ac:dyDescent="0.25">
      <c r="X37" s="21"/>
    </row>
    <row r="38" spans="16:24" x14ac:dyDescent="0.25">
      <c r="X38" s="21"/>
    </row>
    <row r="39" spans="16:24" x14ac:dyDescent="0.25">
      <c r="X39" s="21"/>
    </row>
    <row r="40" spans="16:24" x14ac:dyDescent="0.25">
      <c r="X40" s="21"/>
    </row>
    <row r="41" spans="16:24" x14ac:dyDescent="0.25">
      <c r="X41" s="21"/>
    </row>
    <row r="42" spans="16:24" x14ac:dyDescent="0.25">
      <c r="X42" s="21"/>
    </row>
    <row r="43" spans="16:24" x14ac:dyDescent="0.25">
      <c r="X43" s="21"/>
    </row>
    <row r="44" spans="16:24" x14ac:dyDescent="0.25">
      <c r="X44" s="21"/>
    </row>
    <row r="45" spans="16:24" x14ac:dyDescent="0.25">
      <c r="X45" s="21"/>
    </row>
    <row r="46" spans="16:24" x14ac:dyDescent="0.25">
      <c r="X46" s="21"/>
    </row>
    <row r="47" spans="16:24" x14ac:dyDescent="0.25">
      <c r="X47" s="21"/>
    </row>
    <row r="48" spans="16:24" x14ac:dyDescent="0.25">
      <c r="X48" s="21"/>
    </row>
    <row r="49" spans="24:24" x14ac:dyDescent="0.25">
      <c r="X49" s="21"/>
    </row>
    <row r="50" spans="24:24" x14ac:dyDescent="0.25">
      <c r="X50" s="21"/>
    </row>
    <row r="51" spans="24:24" x14ac:dyDescent="0.25">
      <c r="X51" s="21"/>
    </row>
    <row r="52" spans="24:24" x14ac:dyDescent="0.25">
      <c r="X52" s="21"/>
    </row>
    <row r="53" spans="24:24" x14ac:dyDescent="0.25">
      <c r="X53" s="21"/>
    </row>
    <row r="54" spans="24:24" x14ac:dyDescent="0.25">
      <c r="X54" s="21"/>
    </row>
    <row r="55" spans="24:24" x14ac:dyDescent="0.25">
      <c r="X55" s="21"/>
    </row>
    <row r="56" spans="24:24" x14ac:dyDescent="0.25">
      <c r="X56" s="21"/>
    </row>
    <row r="57" spans="24:24" x14ac:dyDescent="0.25">
      <c r="X57" s="21"/>
    </row>
    <row r="58" spans="24:24" x14ac:dyDescent="0.25">
      <c r="X58" s="21"/>
    </row>
    <row r="59" spans="24:24" x14ac:dyDescent="0.25">
      <c r="X59" s="21"/>
    </row>
    <row r="60" spans="24:24" x14ac:dyDescent="0.25">
      <c r="X60" s="21"/>
    </row>
    <row r="61" spans="24:24" x14ac:dyDescent="0.25">
      <c r="X61" s="21"/>
    </row>
    <row r="62" spans="24:24" x14ac:dyDescent="0.25">
      <c r="X62" s="21"/>
    </row>
    <row r="63" spans="24:24" x14ac:dyDescent="0.25">
      <c r="X63" s="21"/>
    </row>
    <row r="64" spans="24:24" x14ac:dyDescent="0.25">
      <c r="X64" s="21"/>
    </row>
    <row r="65" spans="24:24" x14ac:dyDescent="0.25">
      <c r="X65" s="21"/>
    </row>
    <row r="66" spans="24:24" x14ac:dyDescent="0.25">
      <c r="X66" s="21"/>
    </row>
    <row r="67" spans="24:24" x14ac:dyDescent="0.25">
      <c r="X67" s="21"/>
    </row>
    <row r="68" spans="24:24" x14ac:dyDescent="0.25">
      <c r="X68" s="21"/>
    </row>
    <row r="69" spans="24:24" x14ac:dyDescent="0.25">
      <c r="X69" s="21"/>
    </row>
    <row r="70" spans="24:24" x14ac:dyDescent="0.25">
      <c r="X70" s="21"/>
    </row>
    <row r="71" spans="24:24" x14ac:dyDescent="0.25">
      <c r="X71" s="21"/>
    </row>
    <row r="72" spans="24:24" x14ac:dyDescent="0.25">
      <c r="X72" s="21"/>
    </row>
    <row r="73" spans="24:24" x14ac:dyDescent="0.25">
      <c r="X73" s="21"/>
    </row>
    <row r="74" spans="24:24" x14ac:dyDescent="0.25">
      <c r="X74" s="21"/>
    </row>
    <row r="75" spans="24:24" x14ac:dyDescent="0.25">
      <c r="X75" s="21"/>
    </row>
    <row r="76" spans="24:24" x14ac:dyDescent="0.25">
      <c r="X76" s="21"/>
    </row>
    <row r="77" spans="24:24" x14ac:dyDescent="0.25">
      <c r="X77" s="21"/>
    </row>
    <row r="78" spans="24:24" x14ac:dyDescent="0.25">
      <c r="X78" s="21"/>
    </row>
    <row r="79" spans="24:24" x14ac:dyDescent="0.25">
      <c r="X79" s="21"/>
    </row>
    <row r="80" spans="24:24" x14ac:dyDescent="0.25">
      <c r="X80" s="21"/>
    </row>
    <row r="81" spans="24:24" x14ac:dyDescent="0.25">
      <c r="X81" s="21"/>
    </row>
    <row r="82" spans="24:24" x14ac:dyDescent="0.25">
      <c r="X82" s="21"/>
    </row>
    <row r="83" spans="24:24" x14ac:dyDescent="0.25">
      <c r="X83" s="21"/>
    </row>
    <row r="84" spans="24:24" x14ac:dyDescent="0.25">
      <c r="X84" s="21"/>
    </row>
    <row r="85" spans="24:24" x14ac:dyDescent="0.25">
      <c r="X85" s="21"/>
    </row>
    <row r="86" spans="24:24" x14ac:dyDescent="0.25">
      <c r="X86" s="21"/>
    </row>
    <row r="87" spans="24:24" x14ac:dyDescent="0.25">
      <c r="X87" s="21"/>
    </row>
    <row r="88" spans="24:24" x14ac:dyDescent="0.25">
      <c r="X88" s="21"/>
    </row>
    <row r="89" spans="24:24" x14ac:dyDescent="0.25">
      <c r="X89" s="21"/>
    </row>
    <row r="90" spans="24:24" x14ac:dyDescent="0.25">
      <c r="X90" s="21"/>
    </row>
    <row r="91" spans="24:24" x14ac:dyDescent="0.25">
      <c r="X91" s="21"/>
    </row>
    <row r="92" spans="24:24" x14ac:dyDescent="0.25">
      <c r="X92" s="21"/>
    </row>
    <row r="93" spans="24:24" x14ac:dyDescent="0.25">
      <c r="X93" s="21"/>
    </row>
    <row r="94" spans="24:24" x14ac:dyDescent="0.25">
      <c r="X94" s="21"/>
    </row>
    <row r="95" spans="24:24" x14ac:dyDescent="0.25">
      <c r="X95" s="21"/>
    </row>
    <row r="96" spans="24:24" x14ac:dyDescent="0.25">
      <c r="X96" s="21"/>
    </row>
    <row r="97" spans="24:24" x14ac:dyDescent="0.25">
      <c r="X97" s="21"/>
    </row>
    <row r="98" spans="24:24" x14ac:dyDescent="0.25">
      <c r="X98" s="21"/>
    </row>
    <row r="99" spans="24:24" x14ac:dyDescent="0.25">
      <c r="X99" s="21"/>
    </row>
    <row r="100" spans="24:24" x14ac:dyDescent="0.25">
      <c r="X100" s="21"/>
    </row>
    <row r="101" spans="24:24" x14ac:dyDescent="0.25">
      <c r="X101" s="21"/>
    </row>
    <row r="102" spans="24:24" x14ac:dyDescent="0.25">
      <c r="X102" s="21"/>
    </row>
    <row r="103" spans="24:24" x14ac:dyDescent="0.25">
      <c r="X103" s="21"/>
    </row>
    <row r="104" spans="24:24" x14ac:dyDescent="0.25">
      <c r="X104" s="21"/>
    </row>
    <row r="105" spans="24:24" x14ac:dyDescent="0.25">
      <c r="X105" s="21"/>
    </row>
    <row r="106" spans="24:24" x14ac:dyDescent="0.25">
      <c r="X106" s="21"/>
    </row>
    <row r="107" spans="24:24" x14ac:dyDescent="0.25">
      <c r="X107" s="21"/>
    </row>
    <row r="108" spans="24:24" x14ac:dyDescent="0.25">
      <c r="X108" s="21"/>
    </row>
    <row r="109" spans="24:24" x14ac:dyDescent="0.25">
      <c r="X109" s="21"/>
    </row>
    <row r="110" spans="24:24" x14ac:dyDescent="0.25">
      <c r="X110" s="21"/>
    </row>
    <row r="111" spans="24:24" x14ac:dyDescent="0.25">
      <c r="X111" s="21"/>
    </row>
    <row r="112" spans="24:24" x14ac:dyDescent="0.25">
      <c r="X112" s="21"/>
    </row>
    <row r="113" spans="24:24" x14ac:dyDescent="0.25">
      <c r="X113" s="21"/>
    </row>
    <row r="114" spans="24:24" x14ac:dyDescent="0.25">
      <c r="X114" s="21"/>
    </row>
    <row r="115" spans="24:24" x14ac:dyDescent="0.25">
      <c r="X115" s="21"/>
    </row>
    <row r="116" spans="24:24" x14ac:dyDescent="0.25">
      <c r="X116" s="21"/>
    </row>
    <row r="117" spans="24:24" x14ac:dyDescent="0.25">
      <c r="X117" s="21"/>
    </row>
    <row r="118" spans="24:24" x14ac:dyDescent="0.25">
      <c r="X118" s="21"/>
    </row>
    <row r="119" spans="24:24" x14ac:dyDescent="0.25">
      <c r="X119" s="21"/>
    </row>
    <row r="120" spans="24:24" x14ac:dyDescent="0.25">
      <c r="X120" s="21"/>
    </row>
    <row r="121" spans="24:24" x14ac:dyDescent="0.25">
      <c r="X121" s="21"/>
    </row>
    <row r="122" spans="24:24" x14ac:dyDescent="0.25">
      <c r="X122" s="21"/>
    </row>
    <row r="123" spans="24:24" x14ac:dyDescent="0.25">
      <c r="X123" s="21"/>
    </row>
    <row r="124" spans="24:24" x14ac:dyDescent="0.25">
      <c r="X124" s="21"/>
    </row>
    <row r="125" spans="24:24" x14ac:dyDescent="0.25">
      <c r="X125" s="21"/>
    </row>
    <row r="126" spans="24:24" x14ac:dyDescent="0.25">
      <c r="X126" s="21"/>
    </row>
    <row r="127" spans="24:24" x14ac:dyDescent="0.25">
      <c r="X127" s="21"/>
    </row>
    <row r="128" spans="24:24" x14ac:dyDescent="0.25">
      <c r="X128" s="21"/>
    </row>
    <row r="129" spans="24:24" x14ac:dyDescent="0.25">
      <c r="X129" s="21"/>
    </row>
    <row r="130" spans="24:24" x14ac:dyDescent="0.25">
      <c r="X130" s="21"/>
    </row>
    <row r="131" spans="24:24" x14ac:dyDescent="0.25">
      <c r="X131" s="21"/>
    </row>
    <row r="132" spans="24:24" x14ac:dyDescent="0.25">
      <c r="X132" s="21"/>
    </row>
    <row r="133" spans="24:24" x14ac:dyDescent="0.25">
      <c r="X133" s="21"/>
    </row>
    <row r="134" spans="24:24" x14ac:dyDescent="0.25">
      <c r="X134" s="21"/>
    </row>
    <row r="135" spans="24:24" x14ac:dyDescent="0.25">
      <c r="X135" s="21"/>
    </row>
    <row r="136" spans="24:24" x14ac:dyDescent="0.25">
      <c r="X136" s="21"/>
    </row>
    <row r="137" spans="24:24" x14ac:dyDescent="0.25">
      <c r="X137" s="21"/>
    </row>
    <row r="138" spans="24:24" x14ac:dyDescent="0.25">
      <c r="X138" s="21"/>
    </row>
    <row r="139" spans="24:24" x14ac:dyDescent="0.25">
      <c r="X139" s="21"/>
    </row>
    <row r="140" spans="24:24" x14ac:dyDescent="0.25">
      <c r="X140" s="21"/>
    </row>
    <row r="141" spans="24:24" x14ac:dyDescent="0.25">
      <c r="X141" s="21"/>
    </row>
    <row r="142" spans="24:24" x14ac:dyDescent="0.25">
      <c r="X142" s="21"/>
    </row>
    <row r="143" spans="24:24" x14ac:dyDescent="0.25">
      <c r="X143" s="21"/>
    </row>
    <row r="144" spans="24:24" x14ac:dyDescent="0.25">
      <c r="X144" s="21"/>
    </row>
    <row r="145" spans="24:24" x14ac:dyDescent="0.25">
      <c r="X145" s="21"/>
    </row>
    <row r="146" spans="24:24" x14ac:dyDescent="0.25">
      <c r="X146" s="21"/>
    </row>
    <row r="147" spans="24:24" x14ac:dyDescent="0.25">
      <c r="X147" s="21"/>
    </row>
    <row r="148" spans="24:24" x14ac:dyDescent="0.25">
      <c r="X148" s="21"/>
    </row>
    <row r="149" spans="24:24" x14ac:dyDescent="0.25">
      <c r="X149" s="21"/>
    </row>
    <row r="150" spans="24:24" x14ac:dyDescent="0.25">
      <c r="X150" s="21"/>
    </row>
    <row r="151" spans="24:24" x14ac:dyDescent="0.25">
      <c r="X151" s="21"/>
    </row>
    <row r="152" spans="24:24" x14ac:dyDescent="0.25">
      <c r="X152" s="21"/>
    </row>
    <row r="153" spans="24:24" x14ac:dyDescent="0.25">
      <c r="X153" s="21"/>
    </row>
    <row r="154" spans="24:24" x14ac:dyDescent="0.25">
      <c r="X154" s="21"/>
    </row>
    <row r="155" spans="24:24" x14ac:dyDescent="0.25">
      <c r="X155" s="21"/>
    </row>
    <row r="156" spans="24:24" x14ac:dyDescent="0.25">
      <c r="X156" s="21"/>
    </row>
    <row r="157" spans="24:24" x14ac:dyDescent="0.25">
      <c r="X157" s="21"/>
    </row>
    <row r="158" spans="24:24" x14ac:dyDescent="0.25">
      <c r="X158" s="21"/>
    </row>
    <row r="159" spans="24:24" x14ac:dyDescent="0.25">
      <c r="X159" s="21"/>
    </row>
    <row r="160" spans="24:24" x14ac:dyDescent="0.25">
      <c r="X160" s="21"/>
    </row>
    <row r="161" spans="24:24" x14ac:dyDescent="0.25">
      <c r="X161" s="21"/>
    </row>
    <row r="162" spans="24:24" x14ac:dyDescent="0.25">
      <c r="X162" s="21"/>
    </row>
    <row r="163" spans="24:24" x14ac:dyDescent="0.25">
      <c r="X163" s="21"/>
    </row>
    <row r="164" spans="24:24" x14ac:dyDescent="0.25">
      <c r="X164" s="21"/>
    </row>
    <row r="165" spans="24:24" x14ac:dyDescent="0.25">
      <c r="X165" s="21"/>
    </row>
    <row r="166" spans="24:24" x14ac:dyDescent="0.25">
      <c r="X166" s="21"/>
    </row>
    <row r="167" spans="24:24" x14ac:dyDescent="0.25">
      <c r="X167" s="21"/>
    </row>
    <row r="168" spans="24:24" x14ac:dyDescent="0.25">
      <c r="X168" s="21"/>
    </row>
    <row r="169" spans="24:24" x14ac:dyDescent="0.25">
      <c r="X169" s="21"/>
    </row>
    <row r="170" spans="24:24" x14ac:dyDescent="0.25">
      <c r="X170" s="21"/>
    </row>
    <row r="171" spans="24:24" x14ac:dyDescent="0.25">
      <c r="X171" s="21"/>
    </row>
    <row r="172" spans="24:24" x14ac:dyDescent="0.25">
      <c r="X172" s="21"/>
    </row>
    <row r="173" spans="24:24" x14ac:dyDescent="0.25">
      <c r="X173" s="21"/>
    </row>
    <row r="174" spans="24:24" x14ac:dyDescent="0.25">
      <c r="X174" s="21"/>
    </row>
    <row r="175" spans="24:24" x14ac:dyDescent="0.25">
      <c r="X175" s="21"/>
    </row>
    <row r="176" spans="24:24" x14ac:dyDescent="0.25">
      <c r="X176" s="21"/>
    </row>
    <row r="177" spans="24:24" x14ac:dyDescent="0.25">
      <c r="X177" s="21"/>
    </row>
    <row r="178" spans="24:24" x14ac:dyDescent="0.25">
      <c r="X178" s="21"/>
    </row>
    <row r="179" spans="24:24" x14ac:dyDescent="0.25">
      <c r="X179" s="21"/>
    </row>
    <row r="180" spans="24:24" x14ac:dyDescent="0.25">
      <c r="X180" s="21"/>
    </row>
    <row r="181" spans="24:24" x14ac:dyDescent="0.25">
      <c r="X181" s="21"/>
    </row>
    <row r="182" spans="24:24" x14ac:dyDescent="0.25">
      <c r="X182" s="21"/>
    </row>
    <row r="183" spans="24:24" x14ac:dyDescent="0.25">
      <c r="X183" s="21"/>
    </row>
    <row r="184" spans="24:24" x14ac:dyDescent="0.25">
      <c r="X184" s="21"/>
    </row>
    <row r="185" spans="24:24" x14ac:dyDescent="0.25">
      <c r="X185" s="21"/>
    </row>
    <row r="186" spans="24:24" x14ac:dyDescent="0.25">
      <c r="X186" s="21"/>
    </row>
    <row r="187" spans="24:24" x14ac:dyDescent="0.25">
      <c r="X187" s="21"/>
    </row>
    <row r="188" spans="24:24" x14ac:dyDescent="0.25">
      <c r="X188" s="21"/>
    </row>
    <row r="189" spans="24:24" x14ac:dyDescent="0.25">
      <c r="X189" s="21"/>
    </row>
    <row r="190" spans="24:24" x14ac:dyDescent="0.25">
      <c r="X190" s="21"/>
    </row>
    <row r="191" spans="24:24" x14ac:dyDescent="0.25">
      <c r="X191" s="21"/>
    </row>
    <row r="192" spans="24:24" x14ac:dyDescent="0.25">
      <c r="X192" s="21"/>
    </row>
    <row r="193" spans="24:24" x14ac:dyDescent="0.25">
      <c r="X193" s="21"/>
    </row>
    <row r="194" spans="24:24" x14ac:dyDescent="0.25">
      <c r="X194" s="21"/>
    </row>
    <row r="195" spans="24:24" x14ac:dyDescent="0.25">
      <c r="X195" s="21"/>
    </row>
    <row r="196" spans="24:24" x14ac:dyDescent="0.25">
      <c r="X196" s="21"/>
    </row>
    <row r="197" spans="24:24" x14ac:dyDescent="0.25">
      <c r="X197" s="21"/>
    </row>
    <row r="198" spans="24:24" x14ac:dyDescent="0.25">
      <c r="X198" s="21"/>
    </row>
    <row r="199" spans="24:24" x14ac:dyDescent="0.25">
      <c r="X199" s="21"/>
    </row>
    <row r="200" spans="24:24" x14ac:dyDescent="0.25">
      <c r="X200" s="21"/>
    </row>
    <row r="201" spans="24:24" x14ac:dyDescent="0.25">
      <c r="X201" s="21"/>
    </row>
    <row r="202" spans="24:24" x14ac:dyDescent="0.25">
      <c r="X202" s="21"/>
    </row>
    <row r="203" spans="24:24" x14ac:dyDescent="0.25">
      <c r="X203" s="21"/>
    </row>
    <row r="204" spans="24:24" x14ac:dyDescent="0.25">
      <c r="X204" s="21"/>
    </row>
    <row r="205" spans="24:24" x14ac:dyDescent="0.25">
      <c r="X205" s="21"/>
    </row>
    <row r="206" spans="24:24" x14ac:dyDescent="0.25">
      <c r="X206" s="21"/>
    </row>
    <row r="207" spans="24:24" x14ac:dyDescent="0.25">
      <c r="X207" s="21"/>
    </row>
    <row r="208" spans="24:24" x14ac:dyDescent="0.25">
      <c r="X208" s="21"/>
    </row>
    <row r="209" spans="24:24" x14ac:dyDescent="0.25">
      <c r="X209" s="21"/>
    </row>
    <row r="210" spans="24:24" x14ac:dyDescent="0.25">
      <c r="X210" s="21"/>
    </row>
    <row r="211" spans="24:24" x14ac:dyDescent="0.25">
      <c r="X211" s="21"/>
    </row>
    <row r="212" spans="24:24" x14ac:dyDescent="0.25">
      <c r="X212" s="21"/>
    </row>
    <row r="213" spans="24:24" x14ac:dyDescent="0.25">
      <c r="X213" s="21"/>
    </row>
    <row r="214" spans="24:24" x14ac:dyDescent="0.25">
      <c r="X214" s="21"/>
    </row>
    <row r="215" spans="24:24" x14ac:dyDescent="0.25">
      <c r="X215" s="21"/>
    </row>
    <row r="216" spans="24:24" x14ac:dyDescent="0.25">
      <c r="X216" s="21"/>
    </row>
    <row r="217" spans="24:24" x14ac:dyDescent="0.25">
      <c r="X217" s="21"/>
    </row>
    <row r="218" spans="24:24" x14ac:dyDescent="0.25">
      <c r="X218" s="21"/>
    </row>
    <row r="219" spans="24:24" x14ac:dyDescent="0.25">
      <c r="X219" s="21"/>
    </row>
    <row r="220" spans="24:24" x14ac:dyDescent="0.25">
      <c r="X220" s="21"/>
    </row>
    <row r="221" spans="24:24" x14ac:dyDescent="0.25">
      <c r="X221" s="21"/>
    </row>
    <row r="222" spans="24:24" x14ac:dyDescent="0.25">
      <c r="X222" s="21"/>
    </row>
    <row r="223" spans="24:24" x14ac:dyDescent="0.25">
      <c r="X223" s="21"/>
    </row>
    <row r="224" spans="24:24" x14ac:dyDescent="0.25">
      <c r="X224" s="21"/>
    </row>
    <row r="225" spans="24:24" x14ac:dyDescent="0.25">
      <c r="X225" s="21"/>
    </row>
    <row r="226" spans="24:24" x14ac:dyDescent="0.25">
      <c r="X226" s="21"/>
    </row>
    <row r="227" spans="24:24" x14ac:dyDescent="0.25">
      <c r="X227" s="21"/>
    </row>
    <row r="228" spans="24:24" x14ac:dyDescent="0.25">
      <c r="X228" s="21"/>
    </row>
    <row r="229" spans="24:24" x14ac:dyDescent="0.25">
      <c r="X229" s="21"/>
    </row>
    <row r="230" spans="24:24" x14ac:dyDescent="0.25">
      <c r="X230" s="21"/>
    </row>
    <row r="231" spans="24:24" x14ac:dyDescent="0.25">
      <c r="X231" s="21"/>
    </row>
    <row r="232" spans="24:24" x14ac:dyDescent="0.25">
      <c r="X232" s="21"/>
    </row>
    <row r="233" spans="24:24" x14ac:dyDescent="0.25">
      <c r="X233" s="21"/>
    </row>
    <row r="234" spans="24:24" x14ac:dyDescent="0.25">
      <c r="X234" s="21"/>
    </row>
    <row r="235" spans="24:24" x14ac:dyDescent="0.25">
      <c r="X235" s="21"/>
    </row>
    <row r="236" spans="24:24" x14ac:dyDescent="0.25">
      <c r="X236" s="21"/>
    </row>
    <row r="237" spans="24:24" x14ac:dyDescent="0.25">
      <c r="X237" s="21"/>
    </row>
    <row r="238" spans="24:24" x14ac:dyDescent="0.25">
      <c r="X238" s="21"/>
    </row>
    <row r="239" spans="24:24" x14ac:dyDescent="0.25">
      <c r="X239" s="21"/>
    </row>
    <row r="240" spans="24:24" x14ac:dyDescent="0.25">
      <c r="X240" s="21"/>
    </row>
    <row r="241" spans="24:24" x14ac:dyDescent="0.25">
      <c r="X241" s="21"/>
    </row>
    <row r="242" spans="24:24" x14ac:dyDescent="0.25">
      <c r="X242" s="21"/>
    </row>
    <row r="243" spans="24:24" x14ac:dyDescent="0.25">
      <c r="X243" s="21"/>
    </row>
    <row r="244" spans="24:24" x14ac:dyDescent="0.25">
      <c r="X244" s="21"/>
    </row>
    <row r="245" spans="24:24" x14ac:dyDescent="0.25">
      <c r="X245" s="21"/>
    </row>
    <row r="246" spans="24:24" x14ac:dyDescent="0.25">
      <c r="X246" s="21"/>
    </row>
    <row r="247" spans="24:24" x14ac:dyDescent="0.25">
      <c r="X247" s="21"/>
    </row>
    <row r="248" spans="24:24" x14ac:dyDescent="0.25">
      <c r="X248" s="21"/>
    </row>
    <row r="249" spans="24:24" x14ac:dyDescent="0.25">
      <c r="X249" s="21"/>
    </row>
    <row r="250" spans="24:24" x14ac:dyDescent="0.25">
      <c r="X250" s="21"/>
    </row>
    <row r="251" spans="24:24" x14ac:dyDescent="0.25">
      <c r="X251" s="21"/>
    </row>
    <row r="252" spans="24:24" x14ac:dyDescent="0.25">
      <c r="X252" s="21"/>
    </row>
    <row r="253" spans="24:24" x14ac:dyDescent="0.25">
      <c r="X253" s="21"/>
    </row>
    <row r="254" spans="24:24" x14ac:dyDescent="0.25">
      <c r="X254" s="21"/>
    </row>
    <row r="255" spans="24:24" x14ac:dyDescent="0.25">
      <c r="X255" s="21"/>
    </row>
    <row r="256" spans="24:24" x14ac:dyDescent="0.25">
      <c r="X256" s="21"/>
    </row>
    <row r="257" spans="24:24" x14ac:dyDescent="0.25">
      <c r="X257" s="21"/>
    </row>
    <row r="258" spans="24:24" x14ac:dyDescent="0.25">
      <c r="X258" s="21"/>
    </row>
    <row r="259" spans="24:24" x14ac:dyDescent="0.25">
      <c r="X259" s="21"/>
    </row>
    <row r="260" spans="24:24" x14ac:dyDescent="0.25">
      <c r="X260" s="21"/>
    </row>
    <row r="261" spans="24:24" x14ac:dyDescent="0.25">
      <c r="X261" s="21"/>
    </row>
    <row r="262" spans="24:24" x14ac:dyDescent="0.25">
      <c r="X262" s="21"/>
    </row>
    <row r="263" spans="24:24" x14ac:dyDescent="0.25">
      <c r="X263" s="21"/>
    </row>
    <row r="264" spans="24:24" x14ac:dyDescent="0.25">
      <c r="X264" s="21"/>
    </row>
    <row r="265" spans="24:24" x14ac:dyDescent="0.25">
      <c r="X265" s="21"/>
    </row>
    <row r="266" spans="24:24" x14ac:dyDescent="0.25">
      <c r="X266" s="21"/>
    </row>
    <row r="267" spans="24:24" x14ac:dyDescent="0.25">
      <c r="X267" s="21"/>
    </row>
    <row r="268" spans="24:24" x14ac:dyDescent="0.25">
      <c r="X268" s="21"/>
    </row>
    <row r="269" spans="24:24" x14ac:dyDescent="0.25">
      <c r="X269" s="21"/>
    </row>
    <row r="270" spans="24:24" x14ac:dyDescent="0.25">
      <c r="X270" s="21"/>
    </row>
    <row r="271" spans="24:24" x14ac:dyDescent="0.25">
      <c r="X271" s="21"/>
    </row>
    <row r="272" spans="24:24" x14ac:dyDescent="0.25">
      <c r="X272" s="21"/>
    </row>
    <row r="273" spans="24:24" x14ac:dyDescent="0.25">
      <c r="X273" s="21"/>
    </row>
    <row r="274" spans="24:24" x14ac:dyDescent="0.25">
      <c r="X274" s="21"/>
    </row>
    <row r="275" spans="24:24" x14ac:dyDescent="0.25">
      <c r="X275" s="21"/>
    </row>
    <row r="276" spans="24:24" x14ac:dyDescent="0.25">
      <c r="X276" s="21"/>
    </row>
    <row r="277" spans="24:24" x14ac:dyDescent="0.25">
      <c r="X277" s="21"/>
    </row>
    <row r="278" spans="24:24" x14ac:dyDescent="0.25">
      <c r="X278" s="21"/>
    </row>
    <row r="279" spans="24:24" x14ac:dyDescent="0.25">
      <c r="X279" s="21"/>
    </row>
    <row r="280" spans="24:24" x14ac:dyDescent="0.25">
      <c r="X280" s="21"/>
    </row>
    <row r="281" spans="24:24" x14ac:dyDescent="0.25">
      <c r="X281" s="21"/>
    </row>
    <row r="282" spans="24:24" x14ac:dyDescent="0.25">
      <c r="X282" s="21"/>
    </row>
    <row r="283" spans="24:24" x14ac:dyDescent="0.25">
      <c r="X283" s="21"/>
    </row>
    <row r="284" spans="24:24" x14ac:dyDescent="0.25">
      <c r="X284" s="21"/>
    </row>
    <row r="285" spans="24:24" x14ac:dyDescent="0.25">
      <c r="X285" s="21"/>
    </row>
    <row r="286" spans="24:24" x14ac:dyDescent="0.25">
      <c r="X286" s="21"/>
    </row>
    <row r="287" spans="24:24" x14ac:dyDescent="0.25">
      <c r="X287" s="21"/>
    </row>
    <row r="288" spans="24:24" x14ac:dyDescent="0.25">
      <c r="X288" s="21"/>
    </row>
    <row r="289" spans="24:24" x14ac:dyDescent="0.25">
      <c r="X289" s="21"/>
    </row>
    <row r="290" spans="24:24" x14ac:dyDescent="0.25">
      <c r="X290" s="21"/>
    </row>
    <row r="291" spans="24:24" x14ac:dyDescent="0.25">
      <c r="X291" s="21"/>
    </row>
    <row r="292" spans="24:24" x14ac:dyDescent="0.25">
      <c r="X292" s="21"/>
    </row>
    <row r="293" spans="24:24" x14ac:dyDescent="0.25">
      <c r="X293" s="21"/>
    </row>
    <row r="294" spans="24:24" x14ac:dyDescent="0.25">
      <c r="X294" s="21"/>
    </row>
    <row r="295" spans="24:24" x14ac:dyDescent="0.25">
      <c r="X295" s="21"/>
    </row>
    <row r="296" spans="24:24" x14ac:dyDescent="0.25">
      <c r="X296" s="21"/>
    </row>
    <row r="297" spans="24:24" x14ac:dyDescent="0.25">
      <c r="X297" s="21"/>
    </row>
    <row r="298" spans="24:24" x14ac:dyDescent="0.25">
      <c r="X298" s="21"/>
    </row>
    <row r="299" spans="24:24" x14ac:dyDescent="0.25">
      <c r="X299" s="21"/>
    </row>
    <row r="300" spans="24:24" x14ac:dyDescent="0.25">
      <c r="X300" s="21"/>
    </row>
    <row r="301" spans="24:24" x14ac:dyDescent="0.25">
      <c r="X301" s="21"/>
    </row>
    <row r="302" spans="24:24" x14ac:dyDescent="0.25">
      <c r="X302" s="21"/>
    </row>
    <row r="303" spans="24:24" x14ac:dyDescent="0.25">
      <c r="X303" s="21"/>
    </row>
    <row r="304" spans="24:24" x14ac:dyDescent="0.25">
      <c r="X304" s="21"/>
    </row>
    <row r="305" spans="24:24" x14ac:dyDescent="0.25">
      <c r="X305" s="21"/>
    </row>
    <row r="306" spans="24:24" x14ac:dyDescent="0.25">
      <c r="X306" s="21"/>
    </row>
    <row r="307" spans="24:24" x14ac:dyDescent="0.25">
      <c r="X307" s="21"/>
    </row>
    <row r="308" spans="24:24" x14ac:dyDescent="0.25">
      <c r="X308" s="21"/>
    </row>
    <row r="309" spans="24:24" x14ac:dyDescent="0.25">
      <c r="X309" s="21"/>
    </row>
    <row r="310" spans="24:24" x14ac:dyDescent="0.25">
      <c r="X310" s="21"/>
    </row>
    <row r="311" spans="24:24" x14ac:dyDescent="0.25">
      <c r="X311" s="21"/>
    </row>
    <row r="312" spans="24:24" x14ac:dyDescent="0.25">
      <c r="X312" s="21"/>
    </row>
    <row r="313" spans="24:24" x14ac:dyDescent="0.25">
      <c r="X313" s="21"/>
    </row>
    <row r="314" spans="24:24" x14ac:dyDescent="0.25">
      <c r="X314" s="21"/>
    </row>
    <row r="315" spans="24:24" x14ac:dyDescent="0.25">
      <c r="X315" s="21"/>
    </row>
    <row r="316" spans="24:24" x14ac:dyDescent="0.25">
      <c r="X316" s="21"/>
    </row>
    <row r="317" spans="24:24" x14ac:dyDescent="0.25">
      <c r="X317" s="21"/>
    </row>
    <row r="318" spans="24:24" x14ac:dyDescent="0.25">
      <c r="X318" s="21"/>
    </row>
    <row r="319" spans="24:24" x14ac:dyDescent="0.25">
      <c r="X319" s="21"/>
    </row>
    <row r="320" spans="24:24" x14ac:dyDescent="0.25">
      <c r="X320" s="21"/>
    </row>
    <row r="321" spans="24:24" x14ac:dyDescent="0.25">
      <c r="X321" s="21"/>
    </row>
    <row r="322" spans="24:24" x14ac:dyDescent="0.25">
      <c r="X322" s="21"/>
    </row>
    <row r="323" spans="24:24" x14ac:dyDescent="0.25">
      <c r="X323" s="21"/>
    </row>
    <row r="324" spans="24:24" x14ac:dyDescent="0.25">
      <c r="X324" s="21"/>
    </row>
    <row r="325" spans="24:24" x14ac:dyDescent="0.25">
      <c r="X325" s="21"/>
    </row>
    <row r="326" spans="24:24" x14ac:dyDescent="0.25">
      <c r="X326" s="21"/>
    </row>
    <row r="327" spans="24:24" x14ac:dyDescent="0.25">
      <c r="X327" s="21"/>
    </row>
    <row r="328" spans="24:24" x14ac:dyDescent="0.25">
      <c r="X328" s="21"/>
    </row>
    <row r="329" spans="24:24" x14ac:dyDescent="0.25">
      <c r="X329" s="21"/>
    </row>
    <row r="330" spans="24:24" x14ac:dyDescent="0.25">
      <c r="X330" s="21"/>
    </row>
    <row r="331" spans="24:24" x14ac:dyDescent="0.25">
      <c r="X331" s="21"/>
    </row>
    <row r="332" spans="24:24" x14ac:dyDescent="0.25">
      <c r="X332" s="21"/>
    </row>
    <row r="333" spans="24:24" x14ac:dyDescent="0.25">
      <c r="X333" s="21"/>
    </row>
    <row r="334" spans="24:24" x14ac:dyDescent="0.25">
      <c r="X334" s="21"/>
    </row>
    <row r="335" spans="24:24" x14ac:dyDescent="0.25">
      <c r="X335" s="21"/>
    </row>
    <row r="336" spans="24:24" x14ac:dyDescent="0.25">
      <c r="X336" s="21"/>
    </row>
    <row r="337" spans="24:24" x14ac:dyDescent="0.25">
      <c r="X337" s="21"/>
    </row>
    <row r="338" spans="24:24" x14ac:dyDescent="0.25">
      <c r="X338" s="21"/>
    </row>
    <row r="339" spans="24:24" x14ac:dyDescent="0.25">
      <c r="X339" s="21"/>
    </row>
    <row r="340" spans="24:24" x14ac:dyDescent="0.25">
      <c r="X340" s="21"/>
    </row>
    <row r="341" spans="24:24" x14ac:dyDescent="0.25">
      <c r="X341" s="21"/>
    </row>
    <row r="342" spans="24:24" x14ac:dyDescent="0.25">
      <c r="X342" s="21"/>
    </row>
    <row r="343" spans="24:24" x14ac:dyDescent="0.25">
      <c r="X343" s="21"/>
    </row>
    <row r="344" spans="24:24" x14ac:dyDescent="0.25">
      <c r="X344" s="21"/>
    </row>
    <row r="345" spans="24:24" x14ac:dyDescent="0.25">
      <c r="X345" s="21"/>
    </row>
    <row r="346" spans="24:24" x14ac:dyDescent="0.25">
      <c r="X346" s="21"/>
    </row>
    <row r="347" spans="24:24" x14ac:dyDescent="0.25">
      <c r="X347" s="21"/>
    </row>
    <row r="348" spans="24:24" x14ac:dyDescent="0.25">
      <c r="X348" s="21"/>
    </row>
    <row r="349" spans="24:24" x14ac:dyDescent="0.25">
      <c r="X349" s="21"/>
    </row>
    <row r="350" spans="24:24" x14ac:dyDescent="0.25">
      <c r="X350" s="21"/>
    </row>
    <row r="351" spans="24:24" x14ac:dyDescent="0.25">
      <c r="X351" s="21"/>
    </row>
    <row r="352" spans="24:24" x14ac:dyDescent="0.25">
      <c r="X352" s="21"/>
    </row>
    <row r="353" spans="24:24" x14ac:dyDescent="0.25">
      <c r="X353" s="21"/>
    </row>
    <row r="354" spans="24:24" x14ac:dyDescent="0.25">
      <c r="X354" s="21"/>
    </row>
    <row r="355" spans="24:24" x14ac:dyDescent="0.25">
      <c r="X355" s="21"/>
    </row>
    <row r="356" spans="24:24" x14ac:dyDescent="0.25">
      <c r="X356" s="21"/>
    </row>
    <row r="357" spans="24:24" x14ac:dyDescent="0.25">
      <c r="X357" s="21"/>
    </row>
    <row r="358" spans="24:24" x14ac:dyDescent="0.25">
      <c r="X358" s="21"/>
    </row>
    <row r="359" spans="24:24" x14ac:dyDescent="0.25">
      <c r="X359" s="21"/>
    </row>
    <row r="360" spans="24:24" x14ac:dyDescent="0.25">
      <c r="X360" s="21"/>
    </row>
    <row r="361" spans="24:24" x14ac:dyDescent="0.25">
      <c r="X361" s="21"/>
    </row>
    <row r="362" spans="24:24" x14ac:dyDescent="0.25">
      <c r="X362" s="21"/>
    </row>
    <row r="363" spans="24:24" x14ac:dyDescent="0.25">
      <c r="X363" s="21"/>
    </row>
    <row r="364" spans="24:24" x14ac:dyDescent="0.25">
      <c r="X364" s="21"/>
    </row>
    <row r="365" spans="24:24" x14ac:dyDescent="0.25">
      <c r="X365" s="21"/>
    </row>
    <row r="366" spans="24:24" x14ac:dyDescent="0.25">
      <c r="X366" s="21"/>
    </row>
    <row r="367" spans="24:24" x14ac:dyDescent="0.25">
      <c r="X367" s="21"/>
    </row>
    <row r="368" spans="24:24" x14ac:dyDescent="0.25">
      <c r="X368" s="21"/>
    </row>
    <row r="369" spans="24:24" x14ac:dyDescent="0.25">
      <c r="X369" s="21"/>
    </row>
  </sheetData>
  <mergeCells count="23">
    <mergeCell ref="J32:K32"/>
    <mergeCell ref="X2:X3"/>
    <mergeCell ref="R4:S4"/>
    <mergeCell ref="C2:C5"/>
    <mergeCell ref="B2:B5"/>
    <mergeCell ref="V3:W3"/>
    <mergeCell ref="H3:K3"/>
    <mergeCell ref="A2:A5"/>
    <mergeCell ref="P3:Q3"/>
    <mergeCell ref="R3:U3"/>
    <mergeCell ref="T4:U4"/>
    <mergeCell ref="D4:D5"/>
    <mergeCell ref="E4:E5"/>
    <mergeCell ref="F4:F5"/>
    <mergeCell ref="G4:G5"/>
    <mergeCell ref="H4:I4"/>
    <mergeCell ref="J4:K4"/>
    <mergeCell ref="N2:W2"/>
    <mergeCell ref="L3:M3"/>
    <mergeCell ref="D2:M2"/>
    <mergeCell ref="N3:O3"/>
    <mergeCell ref="D3:E3"/>
    <mergeCell ref="F3:G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2025-02-26T07:48:57Z</dcterms:created>
  <dcterms:modified xsi:type="dcterms:W3CDTF">2025-04-20T14:37:24Z</dcterms:modified>
</cp:coreProperties>
</file>